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60" windowWidth="20730" windowHeight="11760" activeTab="1"/>
  </bookViews>
  <sheets>
    <sheet name="Tableau janvier 2023" sheetId="1" r:id="rId1"/>
    <sheet name="Guide" sheetId="4" r:id="rId2"/>
  </sheets>
  <calcPr calcId="125725"/>
</workbook>
</file>

<file path=xl/calcChain.xml><?xml version="1.0" encoding="utf-8"?>
<calcChain xmlns="http://schemas.openxmlformats.org/spreadsheetml/2006/main">
  <c r="AC57" i="1"/>
  <c r="Z3"/>
  <c r="AE57"/>
  <c r="AC3"/>
  <c r="AE3" s="1"/>
  <c r="AC10"/>
  <c r="AE10" s="1"/>
  <c r="AC99"/>
  <c r="AE99" s="1"/>
  <c r="AC60"/>
  <c r="AE60" s="1"/>
  <c r="AC63"/>
  <c r="AE63" s="1"/>
  <c r="AC34"/>
  <c r="AE34" s="1"/>
  <c r="AC47"/>
  <c r="AE47" s="1"/>
  <c r="AC86"/>
  <c r="AE86" s="1"/>
  <c r="AC108"/>
  <c r="AE108" s="1"/>
  <c r="AC92"/>
  <c r="AE92" s="1"/>
  <c r="AC94"/>
  <c r="AE94" s="1"/>
  <c r="AC78"/>
  <c r="AE78" s="1"/>
  <c r="AC35"/>
  <c r="AE35" s="1"/>
  <c r="AC51"/>
  <c r="AE51" s="1"/>
  <c r="AC32"/>
  <c r="AE32" s="1"/>
  <c r="AC102"/>
  <c r="AE102" s="1"/>
  <c r="AC50"/>
  <c r="AE50" s="1"/>
  <c r="AC73"/>
  <c r="AE73" s="1"/>
  <c r="AC107"/>
  <c r="AE107" s="1"/>
  <c r="AC46"/>
  <c r="AE46" s="1"/>
  <c r="AC4"/>
  <c r="AE4" s="1"/>
  <c r="AC75"/>
  <c r="AE75" s="1"/>
  <c r="AC48"/>
  <c r="AE48" s="1"/>
  <c r="AC12"/>
  <c r="AE12" s="1"/>
  <c r="AC65"/>
  <c r="AE65" s="1"/>
  <c r="AC26"/>
  <c r="AE26" s="1"/>
  <c r="AC16"/>
  <c r="AE16" s="1"/>
  <c r="AC90"/>
  <c r="AE90" s="1"/>
  <c r="AC70"/>
  <c r="AE70" s="1"/>
  <c r="AC87"/>
  <c r="AE87" s="1"/>
  <c r="AC53"/>
  <c r="AE53" s="1"/>
  <c r="AC59"/>
  <c r="AE59" s="1"/>
  <c r="AC17"/>
  <c r="AE17" s="1"/>
  <c r="AC82"/>
  <c r="AE82" s="1"/>
  <c r="AC128"/>
  <c r="AE128" s="1"/>
  <c r="AC135"/>
  <c r="AE135" s="1"/>
  <c r="AC137"/>
  <c r="AE137" s="1"/>
  <c r="AC112"/>
  <c r="AE112" s="1"/>
  <c r="AC126"/>
  <c r="AE126" s="1"/>
  <c r="AC5"/>
  <c r="AE5" s="1"/>
  <c r="AC45"/>
  <c r="AE45" s="1"/>
  <c r="AC103"/>
  <c r="AE103" s="1"/>
  <c r="AC42"/>
  <c r="AE42" s="1"/>
  <c r="AC56"/>
  <c r="AE56" s="1"/>
  <c r="AC74"/>
  <c r="AE74" s="1"/>
  <c r="AC147"/>
  <c r="AE147" s="1"/>
  <c r="AC145"/>
  <c r="AE145" s="1"/>
  <c r="AC114"/>
  <c r="AE114" s="1"/>
  <c r="AC138"/>
  <c r="AE138" s="1"/>
  <c r="AC139"/>
  <c r="AE139" s="1"/>
  <c r="AC122"/>
  <c r="AE122" s="1"/>
  <c r="AC142"/>
  <c r="AE142" s="1"/>
  <c r="AC117"/>
  <c r="AE117" s="1"/>
  <c r="AC136"/>
  <c r="AE136" s="1"/>
  <c r="AC120"/>
  <c r="AE120" s="1"/>
  <c r="AC71"/>
  <c r="AE71" s="1"/>
  <c r="AC66"/>
  <c r="AE66" s="1"/>
  <c r="AC129"/>
  <c r="AE129" s="1"/>
  <c r="AC33"/>
  <c r="AE33" s="1"/>
  <c r="AC25"/>
  <c r="AE25" s="1"/>
  <c r="AC133"/>
  <c r="AE133" s="1"/>
  <c r="AC38"/>
  <c r="AE38" s="1"/>
  <c r="AC39"/>
  <c r="AE39" s="1"/>
  <c r="AC116"/>
  <c r="AE116" s="1"/>
  <c r="AC110"/>
  <c r="AE110" s="1"/>
  <c r="AC58"/>
  <c r="AE58" s="1"/>
  <c r="AC118"/>
  <c r="AE118" s="1"/>
  <c r="AC30"/>
  <c r="AE30" s="1"/>
  <c r="AC125"/>
  <c r="AE125" s="1"/>
  <c r="AC131"/>
  <c r="AE131" s="1"/>
  <c r="AC140"/>
  <c r="AE140" s="1"/>
  <c r="AC97"/>
  <c r="AE97" s="1"/>
  <c r="AC141"/>
  <c r="AE141" s="1"/>
  <c r="AC9"/>
  <c r="AE9" s="1"/>
  <c r="AC64"/>
  <c r="AE64" s="1"/>
  <c r="AC52"/>
  <c r="AE52" s="1"/>
  <c r="AC119"/>
  <c r="AE119" s="1"/>
  <c r="AC13"/>
  <c r="AE13" s="1"/>
  <c r="AC22"/>
  <c r="AE22" s="1"/>
  <c r="AC44"/>
  <c r="AE44" s="1"/>
  <c r="AC24"/>
  <c r="AE24" s="1"/>
  <c r="AC61"/>
  <c r="AE61" s="1"/>
  <c r="AC40"/>
  <c r="AE40" s="1"/>
  <c r="AC69"/>
  <c r="AE69" s="1"/>
  <c r="AC28"/>
  <c r="AE28" s="1"/>
  <c r="AC23"/>
  <c r="AE23" s="1"/>
  <c r="AC96"/>
  <c r="AE96" s="1"/>
  <c r="AC21"/>
  <c r="AE21" s="1"/>
  <c r="AC14"/>
  <c r="AE14" s="1"/>
  <c r="AC88"/>
  <c r="AE88" s="1"/>
  <c r="AC68"/>
  <c r="AE68" s="1"/>
  <c r="AC134"/>
  <c r="AE134" s="1"/>
  <c r="AC19"/>
  <c r="AE19" s="1"/>
  <c r="AC79"/>
  <c r="AE79" s="1"/>
  <c r="AC113"/>
  <c r="AE113" s="1"/>
  <c r="AC29"/>
  <c r="AE29" s="1"/>
  <c r="AC83"/>
  <c r="AE83" s="1"/>
  <c r="AC132"/>
  <c r="AE132" s="1"/>
  <c r="AC8"/>
  <c r="AE8" s="1"/>
  <c r="AC109"/>
  <c r="AE109" s="1"/>
  <c r="AC18"/>
  <c r="AE18" s="1"/>
  <c r="AC84"/>
  <c r="AE84" s="1"/>
  <c r="AC72"/>
  <c r="AE72" s="1"/>
  <c r="AC148"/>
  <c r="AE148" s="1"/>
  <c r="AC104"/>
  <c r="AE104" s="1"/>
  <c r="AC85"/>
  <c r="AE85" s="1"/>
  <c r="AC106"/>
  <c r="AE106" s="1"/>
  <c r="AC123"/>
  <c r="AE123" s="1"/>
  <c r="AC149"/>
  <c r="AE149" s="1"/>
  <c r="AC127"/>
  <c r="AE127" s="1"/>
  <c r="AC11"/>
  <c r="AE11" s="1"/>
  <c r="AC41"/>
  <c r="AE41" s="1"/>
  <c r="AC95"/>
  <c r="AE95" s="1"/>
  <c r="AC54"/>
  <c r="AE54" s="1"/>
  <c r="AC6"/>
  <c r="AE6" s="1"/>
  <c r="AC49"/>
  <c r="AE49" s="1"/>
  <c r="AC100"/>
  <c r="AE100" s="1"/>
  <c r="AC43"/>
  <c r="AE43" s="1"/>
  <c r="AC143"/>
  <c r="AE143" s="1"/>
  <c r="AC98"/>
  <c r="AE98" s="1"/>
  <c r="AC144"/>
  <c r="AE144" s="1"/>
  <c r="AC76"/>
  <c r="AE76" s="1"/>
  <c r="AC105"/>
  <c r="AE105" s="1"/>
  <c r="AC115"/>
  <c r="AE115" s="1"/>
  <c r="AC15"/>
  <c r="AE15" s="1"/>
  <c r="AC130"/>
  <c r="AE130" s="1"/>
  <c r="AC27"/>
  <c r="AE27" s="1"/>
  <c r="AC55"/>
  <c r="AE55" s="1"/>
  <c r="AC62"/>
  <c r="AE62" s="1"/>
  <c r="AC77"/>
  <c r="AE77" s="1"/>
  <c r="AC91"/>
  <c r="AE91" s="1"/>
  <c r="AC20"/>
  <c r="AE20" s="1"/>
  <c r="AC111"/>
  <c r="AE111" s="1"/>
  <c r="AC7"/>
  <c r="AE7" s="1"/>
  <c r="AC36"/>
  <c r="AE36" s="1"/>
  <c r="AC124"/>
  <c r="AE124" s="1"/>
  <c r="AC67"/>
  <c r="AE67" s="1"/>
  <c r="AC89"/>
  <c r="AE89" s="1"/>
  <c r="AC37"/>
  <c r="AE37" s="1"/>
  <c r="AC81"/>
  <c r="AE81" s="1"/>
  <c r="AC31"/>
  <c r="AE31" s="1"/>
  <c r="AC80"/>
  <c r="AE80" s="1"/>
  <c r="AC146"/>
  <c r="AE146" s="1"/>
  <c r="AC93"/>
  <c r="AE93" s="1"/>
  <c r="AC101"/>
  <c r="AE101" s="1"/>
  <c r="AC121"/>
  <c r="AE121" s="1"/>
</calcChain>
</file>

<file path=xl/sharedStrings.xml><?xml version="1.0" encoding="utf-8"?>
<sst xmlns="http://schemas.openxmlformats.org/spreadsheetml/2006/main" count="400" uniqueCount="216">
  <si>
    <t>Avant 1949</t>
  </si>
  <si>
    <t>Entre 1949 et 1993</t>
  </si>
  <si>
    <t>Post 1993</t>
  </si>
  <si>
    <t>Non renseignée ou non connue</t>
  </si>
  <si>
    <t>Total général</t>
  </si>
  <si>
    <t>Département</t>
  </si>
  <si>
    <t>EPCI</t>
  </si>
  <si>
    <t>&lt; 8%</t>
  </si>
  <si>
    <t>8 - 25%</t>
  </si>
  <si>
    <t>&gt; 25%</t>
  </si>
  <si>
    <t>%</t>
  </si>
  <si>
    <t>NR</t>
  </si>
  <si>
    <t>Total</t>
  </si>
  <si>
    <t xml:space="preserve">Total </t>
  </si>
  <si>
    <t>Aube</t>
  </si>
  <si>
    <t>Portes de Romilly-sur-Seine</t>
  </si>
  <si>
    <t>Vosges</t>
  </si>
  <si>
    <t>Région de Rambervillers</t>
  </si>
  <si>
    <t>Nogentais</t>
  </si>
  <si>
    <t>Bas-Rhin</t>
  </si>
  <si>
    <t>Sauer-Pechelbronn</t>
  </si>
  <si>
    <t>Haute-Marne</t>
  </si>
  <si>
    <t>Auberive Vingeanne et Montsaugeonnais</t>
  </si>
  <si>
    <t>Ried de Marckolsheim</t>
  </si>
  <si>
    <t>Meuse</t>
  </si>
  <si>
    <t>Bar-le-Duc - Sud Meuse</t>
  </si>
  <si>
    <t>Ballons des Hautes-Vosges</t>
  </si>
  <si>
    <t>Pays de Barr</t>
  </si>
  <si>
    <t>Kochersberg</t>
  </si>
  <si>
    <t>Marne</t>
  </si>
  <si>
    <t>Vitry, Champagne et Der</t>
  </si>
  <si>
    <t>Meurthe-et-Moselle</t>
  </si>
  <si>
    <t>Pays du Saintois</t>
  </si>
  <si>
    <t>Haut-Rhin</t>
  </si>
  <si>
    <t>Thann-Cernay</t>
  </si>
  <si>
    <t>Moselle</t>
  </si>
  <si>
    <t>Metz Métropole</t>
  </si>
  <si>
    <t>Sud Messin</t>
  </si>
  <si>
    <t>Rives de Moselle</t>
  </si>
  <si>
    <t>Lacs de Champagne</t>
  </si>
  <si>
    <t>Outre-Forêt</t>
  </si>
  <si>
    <t>Plaine du Rhin</t>
  </si>
  <si>
    <t>Pays Rhénan</t>
  </si>
  <si>
    <t>Bassin de Pont-à-Mousson</t>
  </si>
  <si>
    <t>Ardennes</t>
  </si>
  <si>
    <t>Ardennes Thiérache</t>
  </si>
  <si>
    <t>Ardenne Métropole</t>
  </si>
  <si>
    <t>Bruyères-Vallons des Vosges</t>
  </si>
  <si>
    <t>Région de Suippes</t>
  </si>
  <si>
    <t>Argonne Champenoise</t>
  </si>
  <si>
    <t>Perthois-Bocage et Der</t>
  </si>
  <si>
    <t>Pays Rethélois</t>
  </si>
  <si>
    <t>Moivre à la Coole</t>
  </si>
  <si>
    <t>Terre Lorraine du Longuyonnais</t>
  </si>
  <si>
    <t>Bassin de Joinville en Champagne</t>
  </si>
  <si>
    <t>Grand Verdun</t>
  </si>
  <si>
    <t>M2A</t>
  </si>
  <si>
    <t>Pays Rhin - Brisach</t>
  </si>
  <si>
    <t>Sud Alsace Largue</t>
  </si>
  <si>
    <t>Sundgau</t>
  </si>
  <si>
    <t>Saint-Louis Agglomération</t>
  </si>
  <si>
    <t>Portes de Meuse</t>
  </si>
  <si>
    <t>Argonne - Meuse</t>
  </si>
  <si>
    <t>Pays de Stenay et du Val Dunois</t>
  </si>
  <si>
    <t>Aire à l'Argonne</t>
  </si>
  <si>
    <t>Commercy - Void - Vaucouleurs</t>
  </si>
  <si>
    <t>Val de Meuse - Voie Sacrée</t>
  </si>
  <si>
    <t>Damvillers Spincourt</t>
  </si>
  <si>
    <t>Sézanne-Sud Ouest Marnais</t>
  </si>
  <si>
    <t>Paysages de la Champagne</t>
  </si>
  <si>
    <t>Châlons-en-Champagne</t>
  </si>
  <si>
    <t>Vendeuvre-Soulaines</t>
  </si>
  <si>
    <t>Grand Reims</t>
  </si>
  <si>
    <t>Côtes de Champagne et Val de Saulx</t>
  </si>
  <si>
    <t>Bouzonvillois-Trois Frontières</t>
  </si>
  <si>
    <t>Saint-Avold Synergie</t>
  </si>
  <si>
    <t>Meurthe, Mortagne, Moselle</t>
  </si>
  <si>
    <t>Houve-Pays Boulageois</t>
  </si>
  <si>
    <t>Épernay, Coteaux et Plaine de Champagne</t>
  </si>
  <si>
    <t>Vallées et Plateau d'Ardenne</t>
  </si>
  <si>
    <t>Hanau-La Petite Pierre</t>
  </si>
  <si>
    <t>Alsace Bossue</t>
  </si>
  <si>
    <t>Haguenau</t>
  </si>
  <si>
    <t>Canton d'Erstein</t>
  </si>
  <si>
    <t>Haut Chemin-Pays de Pange</t>
  </si>
  <si>
    <t>Pays de Saverne</t>
  </si>
  <si>
    <t>Sarrebourg Moselle Sud</t>
  </si>
  <si>
    <t>Mirecourt Dompaire</t>
  </si>
  <si>
    <t>Porte des Vosges Méridionales</t>
  </si>
  <si>
    <t>Ouest Vosgien</t>
  </si>
  <si>
    <t>Chaumont</t>
  </si>
  <si>
    <t>Saint-Dizier Der et Blaise</t>
  </si>
  <si>
    <t>Terre d'Eau</t>
  </si>
  <si>
    <t>Épinal</t>
  </si>
  <si>
    <t>Vosges côté Sud Ouest</t>
  </si>
  <si>
    <t>Mossig et du Vignoble</t>
  </si>
  <si>
    <t>Barséquanais en Champagne</t>
  </si>
  <si>
    <t>Troyes Champagne Métropole</t>
  </si>
  <si>
    <t>Vezouze en Piémont</t>
  </si>
  <si>
    <t>Pays de Bitche</t>
  </si>
  <si>
    <t>Meuse Rognon</t>
  </si>
  <si>
    <t>Seine et Aube</t>
  </si>
  <si>
    <t>Coeur du Pays Haut</t>
  </si>
  <si>
    <t>Territoire de Lunéville à Baccarat</t>
  </si>
  <si>
    <t>Savoir-Faire</t>
  </si>
  <si>
    <t>Terres Touloises</t>
  </si>
  <si>
    <t>Seille et Grand Couronné</t>
  </si>
  <si>
    <t>Mad et Moselle</t>
  </si>
  <si>
    <t>Sarreguemines Confluences</t>
  </si>
  <si>
    <t>Orne Lorraine Confluences</t>
  </si>
  <si>
    <t>Chaourçois et du Val d'Armance</t>
  </si>
  <si>
    <t>Saint-Dié-des-Vosges</t>
  </si>
  <si>
    <t>Hautes-Vosges</t>
  </si>
  <si>
    <t>Arcis, Mailly, Ramerupt</t>
  </si>
  <si>
    <t>Grand Langres</t>
  </si>
  <si>
    <t>Ardenne, Rives de Meuse</t>
  </si>
  <si>
    <t>Portes du Luxembourg</t>
  </si>
  <si>
    <t>Crêtes Préardennaises</t>
  </si>
  <si>
    <t>Argonne Ardennaise</t>
  </si>
  <si>
    <t>Forêts, Lacs, Terres en Champagne</t>
  </si>
  <si>
    <t>Région de Bar-sur-Aube</t>
  </si>
  <si>
    <t>Pays d'Othe</t>
  </si>
  <si>
    <t>Orvin et de l'Ardusson</t>
  </si>
  <si>
    <t>Grande Vallée de la Marne</t>
  </si>
  <si>
    <t>Brie Champenoise</t>
  </si>
  <si>
    <t>Trois Forêts</t>
  </si>
  <si>
    <t>Moselle et Madon</t>
  </si>
  <si>
    <t>Pays du Sel et du Vermois</t>
  </si>
  <si>
    <t>Longwy</t>
  </si>
  <si>
    <t>Pays de Colombey et du Sud Toulois</t>
  </si>
  <si>
    <t>Bassin de Pompey</t>
  </si>
  <si>
    <t>Grand Nancy</t>
  </si>
  <si>
    <t>Pays du Sanon</t>
  </si>
  <si>
    <t>Sammiellois</t>
  </si>
  <si>
    <t>Pays de Revigny-sur-Ornain</t>
  </si>
  <si>
    <t>Pays d'Étain</t>
  </si>
  <si>
    <t>Pays de Montmédy</t>
  </si>
  <si>
    <t>District Urbain de Faulquemont (DUF)</t>
  </si>
  <si>
    <t>Forbach Porte de France</t>
  </si>
  <si>
    <t>Freyming-Merlebach</t>
  </si>
  <si>
    <t>Cattenom et Environs</t>
  </si>
  <si>
    <t>Pays de Phalsbourg</t>
  </si>
  <si>
    <t>Warndt</t>
  </si>
  <si>
    <t>Saulnois</t>
  </si>
  <si>
    <t>Val de Fensch</t>
  </si>
  <si>
    <t>Pays Orne Moselle</t>
  </si>
  <si>
    <t>Arc Mosellan</t>
  </si>
  <si>
    <t>Portes de France-Thionville</t>
  </si>
  <si>
    <t>Pays Haut Val d'Alzette</t>
  </si>
  <si>
    <t>Vallée de la Bruche</t>
  </si>
  <si>
    <t>EmS</t>
  </si>
  <si>
    <t>Portes de Rosheim</t>
  </si>
  <si>
    <t>Vallée de Villé</t>
  </si>
  <si>
    <t>Basse-Zorn</t>
  </si>
  <si>
    <t>Pays de Wissembourg</t>
  </si>
  <si>
    <t>Pays de la Zorn</t>
  </si>
  <si>
    <t>Sélestat</t>
  </si>
  <si>
    <t>Région de Molsheim-Mutzig</t>
  </si>
  <si>
    <t>Pays de Sainte-Odile</t>
  </si>
  <si>
    <t>Pays de Niederbronn-les-Bains</t>
  </si>
  <si>
    <t>Vallée de Saint-Amarin</t>
  </si>
  <si>
    <t>Val d'Argent</t>
  </si>
  <si>
    <t>Centre du Haut-Rhin</t>
  </si>
  <si>
    <t>Pays de Rouffach, Vignobles et Châteaux</t>
  </si>
  <si>
    <t>Vallée de Kaysersberg</t>
  </si>
  <si>
    <t>Région de Guebwiller</t>
  </si>
  <si>
    <t>Pays de Ribeauvillé</t>
  </si>
  <si>
    <t>Vallée de Munster</t>
  </si>
  <si>
    <t>Vallée de la Doller et du Soultzbach</t>
  </si>
  <si>
    <t>Colmar Agglomération</t>
  </si>
  <si>
    <t xml:space="preserve"> </t>
  </si>
  <si>
    <t>Grand Est</t>
  </si>
  <si>
    <t>Total fragiles</t>
  </si>
  <si>
    <t>Taux fragiles</t>
  </si>
  <si>
    <t>Code EPCI</t>
  </si>
  <si>
    <t>Type 1</t>
  </si>
  <si>
    <t>Type 2</t>
  </si>
  <si>
    <t>Légende :</t>
  </si>
  <si>
    <t>% de logts en copropriétés du type / total de logts en copropriétés de l'EPCI</t>
  </si>
  <si>
    <t xml:space="preserve">% supérieur à la moyenne régionale </t>
  </si>
  <si>
    <t>% inférieur à la moyenne régionale</t>
  </si>
  <si>
    <t>Grandes copropriétés d'après-guerre aux impayés &gt; 25%</t>
  </si>
  <si>
    <t>Grandes copropriétés d'après-guerre aux impayés entre 8 et 25%</t>
  </si>
  <si>
    <t>Petites copropriétés anciennes aux impayés élevés/avec une part importante d'occupants très modestes</t>
  </si>
  <si>
    <t>Copropriétés récentes aux impayés &gt; 25%</t>
  </si>
  <si>
    <t>Copropriétés fragiles et dégradées dont la date de construction n'est pas connue, non comptabilisées dans le total fragiles mais dont une attention particulière est à apporter</t>
  </si>
  <si>
    <t>Légende</t>
  </si>
  <si>
    <t>Légende des colonnes</t>
  </si>
  <si>
    <t>Total Fragiles :</t>
  </si>
  <si>
    <r>
      <t>Nombre total de logements en copropriétés potentiellement fragiles</t>
    </r>
    <r>
      <rPr>
        <i/>
        <sz val="10"/>
        <color theme="1"/>
        <rFont val="Calibri"/>
        <family val="2"/>
        <scheme val="minor"/>
      </rPr>
      <t xml:space="preserve"> (les copropriétés à période de construction non connue ne sont pas intégrées dans ce taux)</t>
    </r>
  </si>
  <si>
    <t>Total général :</t>
  </si>
  <si>
    <t>Nombre total de logements en copropriété</t>
  </si>
  <si>
    <t>Type 1 :</t>
  </si>
  <si>
    <t>Catégorie de copropriétés la plus représentée (en nombre de logements) par rapport à la moyenne régionale</t>
  </si>
  <si>
    <t>Type 2 :</t>
  </si>
  <si>
    <t>Seconde catégorie de copropriétés la plus représentée par rapport à la moyenne régionale</t>
  </si>
  <si>
    <t>&lt; 8% :</t>
  </si>
  <si>
    <t>Impayés inférieurs à 8% des charges annuelles</t>
  </si>
  <si>
    <t xml:space="preserve">8 - 25% : </t>
  </si>
  <si>
    <t>Impayés compris entre 8 et 25% des charges annuelles</t>
  </si>
  <si>
    <t xml:space="preserve">Impayés supérieurs à 25% des charges annuelles </t>
  </si>
  <si>
    <t>% :</t>
  </si>
  <si>
    <t>Catégories de copropriétés</t>
  </si>
  <si>
    <t>Grandes copropriétés d'après-guerre dont les impayés dépassent 25% des charges annuelles</t>
  </si>
  <si>
    <t>Grandes copropriétés d'après-guerre dont les impayés sont situés entre 8 et 25% des charges annuelles</t>
  </si>
  <si>
    <t>Copropriétés "récentes" (construction après 1993) dont les impayés dépassent les 25% de charges annuelles</t>
  </si>
  <si>
    <t>Coloris des cellules</t>
  </si>
  <si>
    <t>Gras</t>
  </si>
  <si>
    <r>
      <t xml:space="preserve">Ce tableau propose un aperçu des types de copropriétés potentiellement fragiles présentes sur votre territoire. Il a pour vocation d'aider à initier une stratégie de redressement des copropriétés. En aucun cas il ne remplacerait une étude complexe du territoire. 
Ces données sont extraites du Registre d'immatriculation des copropriétés, au 02/01/2023, dont il est estimé que 90% des copropriétés du Grand Est sont enregistrées.
1. Pour chaque EPCI, les logements en copropriété ont été classés en fonction de leur période de construction et de leur taux d'impayés, ce qui permet d'estimer la fragilité potentielle des copropriétés.
2. Le type principal ("Type 1") et le type secondaire ("Type 2") de fragilités rencontrées ont ensuite été déterminés pour chaque EPCI. Ce classement est fait par rapport à la moyenne régionale. 
</t>
    </r>
    <r>
      <rPr>
        <sz val="9"/>
        <color theme="1"/>
        <rFont val="Calibri"/>
        <family val="2"/>
        <scheme val="minor"/>
      </rPr>
      <t xml:space="preserve">Calcul du taux d'impayés :
(Montant des sommes restant dues par les copropriétaires) / (Charges pour opérations courantes de l'exercice clos + Charges pour travaux et opérations exceptionnelles de l'exercice clos) </t>
    </r>
  </si>
  <si>
    <t xml:space="preserve">&gt; 25% : </t>
  </si>
  <si>
    <t>Logements en copropriétés de la catégorie par rapport au nombre de logements inscrits au registre pour l'EPCI</t>
  </si>
  <si>
    <t xml:space="preserve">Petites copropriétés "anciennes" ayant des impayés élevés </t>
  </si>
  <si>
    <t>Copropriétés dont la date de construction n'est pas connue et présentant des impayés supérieurs à 8% des charges annuelles</t>
  </si>
  <si>
    <t>Cellule colorisée : taux de copropriétés potentiellement fragiles supérieur à la moyenne régionale (plus l'écart est élevé, plus la couleur est foncée)</t>
  </si>
  <si>
    <t>Cellule sans coloris : taux de copropriétés potentiellement fragiles inférieur ou égal à la moyenne régionale</t>
  </si>
  <si>
    <t>Colonne en gras : correspond à une catégorie de copropriétés potentiellement fragiles</t>
  </si>
</sst>
</file>

<file path=xl/styles.xml><?xml version="1.0" encoding="utf-8"?>
<styleSheet xmlns="http://schemas.openxmlformats.org/spreadsheetml/2006/main">
  <numFmts count="1">
    <numFmt numFmtId="43" formatCode="_-* #,##0.00\ _€_-;\-* #,##0.00\ _€_-;_-* &quot;-&quot;??\ _€_-;_-@_-"/>
  </numFmts>
  <fonts count="2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1"/>
      <color theme="9" tint="-0.499984740745262"/>
      <name val="Calibri"/>
      <family val="2"/>
      <scheme val="minor"/>
    </font>
    <font>
      <sz val="11"/>
      <color theme="9" tint="-0.499984740745262"/>
      <name val="Calibri"/>
      <family val="2"/>
      <scheme val="minor"/>
    </font>
    <font>
      <b/>
      <sz val="11"/>
      <color rgb="FF7030A0"/>
      <name val="Calibri"/>
      <family val="2"/>
      <scheme val="minor"/>
    </font>
    <font>
      <sz val="11"/>
      <color rgb="FF7030A0"/>
      <name val="Calibri"/>
      <family val="2"/>
      <scheme val="minor"/>
    </font>
    <font>
      <b/>
      <sz val="11"/>
      <color rgb="FFC00000"/>
      <name val="Calibri"/>
      <family val="2"/>
      <scheme val="minor"/>
    </font>
    <font>
      <sz val="11"/>
      <color rgb="FFC00000"/>
      <name val="Calibri"/>
      <family val="2"/>
      <scheme val="minor"/>
    </font>
    <font>
      <b/>
      <sz val="11"/>
      <color theme="8" tint="-0.249977111117893"/>
      <name val="Calibri"/>
      <family val="2"/>
      <scheme val="minor"/>
    </font>
    <font>
      <sz val="11"/>
      <color theme="8" tint="-0.249977111117893"/>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b/>
      <u/>
      <sz val="11"/>
      <color theme="1"/>
      <name val="Calibri"/>
      <family val="2"/>
      <scheme val="minor"/>
    </font>
    <font>
      <i/>
      <sz val="11"/>
      <color theme="1"/>
      <name val="Calibri"/>
      <family val="2"/>
      <scheme val="minor"/>
    </font>
    <font>
      <i/>
      <sz val="10"/>
      <color theme="1"/>
      <name val="Calibri"/>
      <family val="2"/>
      <scheme val="minor"/>
    </font>
    <font>
      <i/>
      <sz val="11"/>
      <color rgb="FF000000"/>
      <name val="Calibri"/>
      <family val="2"/>
      <scheme val="minor"/>
    </font>
    <font>
      <b/>
      <sz val="11"/>
      <color rgb="FF000000"/>
      <name val="Times New Roman"/>
      <family val="1"/>
      <charset val="1"/>
    </font>
    <font>
      <b/>
      <sz val="11"/>
      <name val="Calibri"/>
      <family val="2"/>
      <scheme val="minor"/>
    </font>
  </fonts>
  <fills count="24">
    <fill>
      <patternFill patternType="none"/>
    </fill>
    <fill>
      <patternFill patternType="gray125"/>
    </fill>
    <fill>
      <patternFill patternType="solid">
        <fgColor rgb="FFCCC1DA"/>
        <bgColor rgb="FFE6B9B8"/>
      </patternFill>
    </fill>
    <fill>
      <patternFill patternType="solid">
        <fgColor rgb="FFD99694"/>
        <bgColor rgb="FFB3A2C7"/>
      </patternFill>
    </fill>
    <fill>
      <patternFill patternType="solid">
        <fgColor rgb="FFB3A2C7"/>
        <bgColor rgb="FF95B3D7"/>
      </patternFill>
    </fill>
    <fill>
      <patternFill patternType="solid">
        <fgColor rgb="FFFAC090"/>
        <bgColor rgb="FFE6B9B8"/>
      </patternFill>
    </fill>
    <fill>
      <patternFill patternType="solid">
        <fgColor rgb="FF93CDDD"/>
        <bgColor rgb="FF95B3D7"/>
      </patternFill>
    </fill>
    <fill>
      <patternFill patternType="solid">
        <fgColor rgb="FFFFFF00"/>
        <bgColor rgb="FFFFFF00"/>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8">
    <border>
      <left/>
      <right/>
      <top/>
      <bottom/>
      <diagonal/>
    </border>
    <border>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3" fillId="0" borderId="0" xfId="0" applyFont="1"/>
    <xf numFmtId="0" fontId="0" fillId="0" borderId="0" xfId="0" applyFont="1"/>
    <xf numFmtId="9" fontId="1" fillId="0" borderId="0" xfId="2" applyFont="1"/>
    <xf numFmtId="9" fontId="0" fillId="0" borderId="0" xfId="2" applyFont="1"/>
    <xf numFmtId="0" fontId="3" fillId="0" borderId="0" xfId="0" applyFont="1" applyAlignment="1">
      <alignment horizontal="center"/>
    </xf>
    <xf numFmtId="0" fontId="5" fillId="0" borderId="0" xfId="0" applyFont="1" applyAlignment="1">
      <alignment horizontal="center"/>
    </xf>
    <xf numFmtId="0" fontId="2" fillId="0" borderId="0" xfId="0" applyFont="1"/>
    <xf numFmtId="0" fontId="2" fillId="0" borderId="0" xfId="2" applyNumberFormat="1" applyFont="1"/>
    <xf numFmtId="0" fontId="3" fillId="0" borderId="1" xfId="0" applyFont="1" applyBorder="1"/>
    <xf numFmtId="0" fontId="0" fillId="0" borderId="1" xfId="0" applyBorder="1"/>
    <xf numFmtId="9" fontId="0" fillId="0" borderId="1" xfId="2" applyFont="1" applyBorder="1"/>
    <xf numFmtId="0" fontId="0" fillId="0" borderId="3" xfId="0" applyBorder="1"/>
    <xf numFmtId="0" fontId="3" fillId="0" borderId="0" xfId="0" applyFont="1" applyBorder="1"/>
    <xf numFmtId="0" fontId="0" fillId="0" borderId="0" xfId="0" applyFont="1" applyBorder="1"/>
    <xf numFmtId="0" fontId="0" fillId="0" borderId="0" xfId="0" applyBorder="1"/>
    <xf numFmtId="0" fontId="0" fillId="0" borderId="4" xfId="0" applyBorder="1"/>
    <xf numFmtId="0" fontId="0" fillId="0" borderId="5" xfId="0" applyBorder="1"/>
    <xf numFmtId="0" fontId="0" fillId="0" borderId="6" xfId="0" applyBorder="1"/>
    <xf numFmtId="9" fontId="0" fillId="0" borderId="0" xfId="2" applyFont="1" applyBorder="1"/>
    <xf numFmtId="0" fontId="3" fillId="0" borderId="2" xfId="0" applyFont="1" applyBorder="1"/>
    <xf numFmtId="0" fontId="5" fillId="0" borderId="1" xfId="2" applyNumberFormat="1" applyFont="1" applyBorder="1"/>
    <xf numFmtId="9" fontId="3" fillId="0" borderId="1" xfId="2" applyFont="1" applyBorder="1"/>
    <xf numFmtId="9" fontId="3" fillId="0" borderId="0" xfId="2" applyFont="1"/>
    <xf numFmtId="0" fontId="6" fillId="0" borderId="0" xfId="0" applyFont="1" applyBorder="1"/>
    <xf numFmtId="0" fontId="7" fillId="0" borderId="0" xfId="0" applyFont="1" applyBorder="1"/>
    <xf numFmtId="0" fontId="6" fillId="0" borderId="1" xfId="0" applyFont="1" applyBorder="1"/>
    <xf numFmtId="9" fontId="7" fillId="0" borderId="1" xfId="2" applyFont="1" applyBorder="1"/>
    <xf numFmtId="9" fontId="7" fillId="0" borderId="0" xfId="2" applyFont="1" applyBorder="1"/>
    <xf numFmtId="0" fontId="8" fillId="0" borderId="0" xfId="0" applyFont="1" applyBorder="1"/>
    <xf numFmtId="0" fontId="9" fillId="0" borderId="0" xfId="0" applyFont="1" applyBorder="1"/>
    <xf numFmtId="0" fontId="8" fillId="0" borderId="1" xfId="0" applyFont="1" applyBorder="1"/>
    <xf numFmtId="9" fontId="9" fillId="0" borderId="1" xfId="2" applyFont="1" applyBorder="1"/>
    <xf numFmtId="9" fontId="9" fillId="0" borderId="0" xfId="2" applyFont="1" applyBorder="1"/>
    <xf numFmtId="0" fontId="10" fillId="0" borderId="0" xfId="0" applyFont="1" applyBorder="1"/>
    <xf numFmtId="0" fontId="11" fillId="0" borderId="0" xfId="0" applyFont="1" applyBorder="1"/>
    <xf numFmtId="0" fontId="10" fillId="0" borderId="1" xfId="0" applyFont="1" applyBorder="1"/>
    <xf numFmtId="9" fontId="11" fillId="0" borderId="1" xfId="2" applyFont="1" applyBorder="1"/>
    <xf numFmtId="9" fontId="11" fillId="0" borderId="0" xfId="2" applyFont="1" applyBorder="1"/>
    <xf numFmtId="0" fontId="12" fillId="0" borderId="0" xfId="0" applyFont="1"/>
    <xf numFmtId="0" fontId="13" fillId="0" borderId="0" xfId="0" applyFont="1"/>
    <xf numFmtId="0" fontId="12" fillId="0" borderId="1" xfId="0" applyFont="1" applyBorder="1"/>
    <xf numFmtId="9" fontId="13" fillId="0" borderId="1" xfId="2" applyFont="1" applyBorder="1"/>
    <xf numFmtId="9" fontId="13" fillId="0" borderId="0" xfId="2" applyFont="1"/>
    <xf numFmtId="0" fontId="14" fillId="0" borderId="0" xfId="0" applyFont="1"/>
    <xf numFmtId="0" fontId="15" fillId="0" borderId="0" xfId="0" applyFont="1" applyBorder="1"/>
    <xf numFmtId="9" fontId="8" fillId="2" borderId="0" xfId="2" applyFont="1" applyFill="1" applyBorder="1" applyAlignment="1" applyProtection="1">
      <alignment horizontal="center"/>
    </xf>
    <xf numFmtId="0" fontId="15" fillId="0" borderId="0" xfId="0" applyFont="1" applyAlignment="1"/>
    <xf numFmtId="9" fontId="4" fillId="0" borderId="0" xfId="2" applyFont="1" applyBorder="1" applyAlignment="1" applyProtection="1">
      <alignment horizontal="center"/>
    </xf>
    <xf numFmtId="0" fontId="14" fillId="3" borderId="0" xfId="1" applyNumberFormat="1" applyFont="1" applyFill="1" applyBorder="1" applyAlignment="1" applyProtection="1">
      <alignment horizontal="center"/>
    </xf>
    <xf numFmtId="0" fontId="14" fillId="4" borderId="0" xfId="1" applyNumberFormat="1" applyFont="1" applyFill="1" applyBorder="1" applyAlignment="1" applyProtection="1">
      <alignment horizontal="center"/>
    </xf>
    <xf numFmtId="0" fontId="14" fillId="5" borderId="0" xfId="1" applyNumberFormat="1" applyFont="1" applyFill="1" applyBorder="1" applyAlignment="1" applyProtection="1">
      <alignment horizontal="center"/>
    </xf>
    <xf numFmtId="0" fontId="14" fillId="6" borderId="0" xfId="1" applyNumberFormat="1" applyFont="1" applyFill="1" applyBorder="1" applyAlignment="1" applyProtection="1">
      <alignment horizontal="center"/>
    </xf>
    <xf numFmtId="0" fontId="14" fillId="7" borderId="0" xfId="1" applyNumberFormat="1" applyFont="1" applyFill="1" applyBorder="1" applyAlignment="1" applyProtection="1">
      <alignment horizontal="center"/>
    </xf>
    <xf numFmtId="0" fontId="17" fillId="0" borderId="0" xfId="0" applyFont="1"/>
    <xf numFmtId="0" fontId="18" fillId="0" borderId="0" xfId="0" applyFont="1"/>
    <xf numFmtId="0" fontId="11" fillId="0" borderId="0" xfId="0" applyFont="1"/>
    <xf numFmtId="0" fontId="6" fillId="0" borderId="0" xfId="0" applyFont="1"/>
    <xf numFmtId="4" fontId="6" fillId="0" borderId="0" xfId="0" applyNumberFormat="1" applyFont="1"/>
    <xf numFmtId="0" fontId="20" fillId="0" borderId="0" xfId="0" applyFont="1" applyBorder="1"/>
    <xf numFmtId="0" fontId="21" fillId="0" borderId="0" xfId="0" applyFont="1"/>
    <xf numFmtId="9" fontId="7" fillId="11" borderId="0" xfId="2" applyFont="1" applyFill="1" applyBorder="1"/>
    <xf numFmtId="9" fontId="7" fillId="12" borderId="0" xfId="2" applyFont="1" applyFill="1" applyBorder="1"/>
    <xf numFmtId="9" fontId="22" fillId="10" borderId="0" xfId="2" applyFont="1" applyFill="1" applyBorder="1"/>
    <xf numFmtId="9" fontId="9" fillId="13" borderId="0" xfId="2" applyFont="1" applyFill="1" applyBorder="1"/>
    <xf numFmtId="9" fontId="22" fillId="18" borderId="0" xfId="2" applyFont="1" applyFill="1" applyBorder="1"/>
    <xf numFmtId="9" fontId="9" fillId="17" borderId="0" xfId="2" applyFont="1" applyFill="1" applyBorder="1"/>
    <xf numFmtId="9" fontId="11" fillId="15" borderId="0" xfId="2" applyFont="1" applyFill="1" applyBorder="1"/>
    <xf numFmtId="9" fontId="11" fillId="16" borderId="0" xfId="2" applyFont="1" applyFill="1" applyBorder="1"/>
    <xf numFmtId="9" fontId="22" fillId="19" borderId="0" xfId="2" applyFont="1" applyFill="1" applyBorder="1"/>
    <xf numFmtId="9" fontId="13" fillId="9" borderId="0" xfId="2" applyFont="1" applyFill="1"/>
    <xf numFmtId="9" fontId="13" fillId="8" borderId="0" xfId="2" applyFont="1" applyFill="1"/>
    <xf numFmtId="9" fontId="22" fillId="14" borderId="0" xfId="2" applyFont="1" applyFill="1"/>
    <xf numFmtId="9" fontId="0" fillId="20" borderId="0" xfId="2" applyFont="1" applyFill="1" applyBorder="1"/>
    <xf numFmtId="9" fontId="0" fillId="22" borderId="0" xfId="2" applyFont="1" applyFill="1" applyBorder="1"/>
    <xf numFmtId="9" fontId="22" fillId="21" borderId="0" xfId="2" applyFont="1" applyFill="1" applyBorder="1"/>
    <xf numFmtId="0" fontId="3" fillId="23" borderId="7" xfId="0" applyFont="1" applyFill="1" applyBorder="1"/>
    <xf numFmtId="9" fontId="3" fillId="15" borderId="0" xfId="2" applyFont="1" applyFill="1"/>
    <xf numFmtId="9" fontId="3" fillId="16" borderId="0" xfId="2" applyFont="1" applyFill="1"/>
    <xf numFmtId="9" fontId="3" fillId="19" borderId="0" xfId="2" applyFont="1" applyFill="1"/>
    <xf numFmtId="0" fontId="15" fillId="0" borderId="0" xfId="0" applyFont="1"/>
    <xf numFmtId="0" fontId="6" fillId="0" borderId="3"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8" fillId="0" borderId="3"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12" fillId="0" borderId="0" xfId="0" applyFont="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center"/>
    </xf>
    <xf numFmtId="0" fontId="0" fillId="0" borderId="0" xfId="0" applyAlignment="1">
      <alignment horizontal="left" vertical="top" wrapText="1"/>
    </xf>
    <xf numFmtId="0" fontId="15" fillId="0" borderId="0" xfId="0" applyFont="1" applyAlignment="1">
      <alignment horizontal="left" vertical="center"/>
    </xf>
    <xf numFmtId="0" fontId="15" fillId="0" borderId="0" xfId="0" applyFont="1" applyAlignment="1">
      <alignment horizontal="left"/>
    </xf>
  </cellXfs>
  <cellStyles count="3">
    <cellStyle name="Milliers" xfId="1" builtinId="3"/>
    <cellStyle name="Normal" xfId="0" builtinId="0"/>
    <cellStyle name="Pourcentage"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R151"/>
  <sheetViews>
    <sheetView zoomScale="80" zoomScaleNormal="80" workbookViewId="0">
      <selection activeCell="AC10" sqref="AC10"/>
    </sheetView>
  </sheetViews>
  <sheetFormatPr baseColWidth="10" defaultRowHeight="15"/>
  <cols>
    <col min="1" max="1" width="10.7109375" style="1" customWidth="1"/>
    <col min="2" max="2" width="11.42578125" style="1" customWidth="1"/>
    <col min="3" max="3" width="13.5703125" style="1" customWidth="1"/>
    <col min="4" max="4" width="6.42578125" customWidth="1"/>
    <col min="5" max="5" width="6.85546875" style="1" customWidth="1"/>
    <col min="6" max="6" width="6.42578125" style="1" customWidth="1"/>
    <col min="7" max="7" width="5" style="2" customWidth="1"/>
    <col min="8" max="8" width="6.7109375" customWidth="1"/>
    <col min="9" max="9" width="7.140625" customWidth="1"/>
    <col min="10" max="10" width="8.28515625" customWidth="1"/>
    <col min="11" max="11" width="7.140625" style="1" customWidth="1"/>
    <col min="12" max="12" width="5.140625" style="2" customWidth="1"/>
    <col min="13" max="13" width="6.85546875" style="1" customWidth="1"/>
    <col min="14" max="14" width="4.7109375" style="2" customWidth="1"/>
    <col min="15" max="15" width="6.7109375" customWidth="1"/>
    <col min="16" max="16" width="7.7109375" customWidth="1"/>
    <col min="17" max="17" width="7.5703125" customWidth="1"/>
    <col min="18" max="18" width="7.28515625" customWidth="1"/>
    <col min="19" max="19" width="6.85546875" style="1" customWidth="1"/>
    <col min="20" max="20" width="4.5703125" style="2" customWidth="1"/>
    <col min="21" max="21" width="6.85546875" customWidth="1"/>
    <col min="22" max="22" width="7.85546875" customWidth="1"/>
    <col min="23" max="23" width="6.42578125" customWidth="1"/>
    <col min="24" max="24" width="6.7109375" style="1" customWidth="1"/>
    <col min="25" max="25" width="6.5703125" style="1" customWidth="1"/>
    <col min="26" max="26" width="4.7109375" style="2" customWidth="1"/>
    <col min="27" max="28" width="7.28515625" customWidth="1"/>
    <col min="29" max="29" width="13.5703125" style="7" customWidth="1"/>
    <col min="30" max="30" width="12.85546875" style="1" customWidth="1"/>
    <col min="31" max="31" width="12.5703125" style="1" customWidth="1"/>
  </cols>
  <sheetData>
    <row r="1" spans="1:44">
      <c r="D1" s="81" t="s">
        <v>0</v>
      </c>
      <c r="E1" s="82"/>
      <c r="F1" s="82"/>
      <c r="G1" s="82"/>
      <c r="H1" s="82"/>
      <c r="I1" s="83"/>
      <c r="J1" s="84" t="s">
        <v>1</v>
      </c>
      <c r="K1" s="85"/>
      <c r="L1" s="85"/>
      <c r="M1" s="85"/>
      <c r="N1" s="85"/>
      <c r="O1" s="85"/>
      <c r="P1" s="86"/>
      <c r="Q1" s="87" t="s">
        <v>2</v>
      </c>
      <c r="R1" s="87"/>
      <c r="S1" s="87"/>
      <c r="T1" s="87"/>
      <c r="U1" s="87"/>
      <c r="V1" s="87"/>
      <c r="W1" s="88" t="s">
        <v>3</v>
      </c>
      <c r="X1" s="89"/>
      <c r="Y1" s="89"/>
      <c r="Z1" s="89"/>
      <c r="AA1" s="89"/>
      <c r="AB1" s="90"/>
      <c r="AC1" s="6"/>
      <c r="AD1" s="20"/>
    </row>
    <row r="2" spans="1:44" ht="15.75" thickBot="1">
      <c r="A2" s="1" t="s">
        <v>5</v>
      </c>
      <c r="B2" s="1" t="s">
        <v>174</v>
      </c>
      <c r="C2" s="1" t="s">
        <v>6</v>
      </c>
      <c r="D2" s="12" t="s">
        <v>7</v>
      </c>
      <c r="E2" s="24" t="s">
        <v>8</v>
      </c>
      <c r="F2" s="24" t="s">
        <v>9</v>
      </c>
      <c r="G2" s="25" t="s">
        <v>10</v>
      </c>
      <c r="H2" s="15" t="s">
        <v>11</v>
      </c>
      <c r="I2" s="16" t="s">
        <v>12</v>
      </c>
      <c r="J2" s="12" t="s">
        <v>7</v>
      </c>
      <c r="K2" s="29" t="s">
        <v>8</v>
      </c>
      <c r="L2" s="30" t="s">
        <v>10</v>
      </c>
      <c r="M2" s="34" t="s">
        <v>9</v>
      </c>
      <c r="N2" s="35" t="s">
        <v>10</v>
      </c>
      <c r="O2" s="15" t="s">
        <v>11</v>
      </c>
      <c r="P2" s="16" t="s">
        <v>12</v>
      </c>
      <c r="Q2" t="s">
        <v>7</v>
      </c>
      <c r="R2" t="s">
        <v>8</v>
      </c>
      <c r="S2" s="39" t="s">
        <v>9</v>
      </c>
      <c r="T2" s="40" t="s">
        <v>10</v>
      </c>
      <c r="U2" t="s">
        <v>11</v>
      </c>
      <c r="V2" t="s">
        <v>12</v>
      </c>
      <c r="W2" s="12" t="s">
        <v>7</v>
      </c>
      <c r="X2" s="13" t="s">
        <v>8</v>
      </c>
      <c r="Y2" s="13" t="s">
        <v>9</v>
      </c>
      <c r="Z2" s="14" t="s">
        <v>10</v>
      </c>
      <c r="AA2" s="15" t="s">
        <v>11</v>
      </c>
      <c r="AB2" s="16" t="s">
        <v>13</v>
      </c>
      <c r="AC2" s="7" t="s">
        <v>172</v>
      </c>
      <c r="AD2" s="20" t="s">
        <v>4</v>
      </c>
      <c r="AE2" s="1" t="s">
        <v>173</v>
      </c>
      <c r="AF2" s="1" t="s">
        <v>175</v>
      </c>
      <c r="AG2" s="1" t="s">
        <v>176</v>
      </c>
    </row>
    <row r="3" spans="1:44" ht="15.75" thickBot="1">
      <c r="A3" s="9"/>
      <c r="B3" s="9"/>
      <c r="C3" s="9" t="s">
        <v>171</v>
      </c>
      <c r="D3" s="17">
        <v>39237</v>
      </c>
      <c r="E3" s="26">
        <v>14338</v>
      </c>
      <c r="F3" s="26">
        <v>10772</v>
      </c>
      <c r="G3" s="27">
        <v>3.7997612097495428E-2</v>
      </c>
      <c r="H3" s="10">
        <v>21566</v>
      </c>
      <c r="I3" s="18">
        <v>85913</v>
      </c>
      <c r="J3" s="17">
        <v>141018</v>
      </c>
      <c r="K3" s="31">
        <v>88304</v>
      </c>
      <c r="L3" s="32">
        <v>0.13362569249929257</v>
      </c>
      <c r="M3" s="36">
        <v>35092</v>
      </c>
      <c r="N3" s="37">
        <v>5.3102835672055336E-2</v>
      </c>
      <c r="O3" s="10">
        <v>15012</v>
      </c>
      <c r="P3" s="18">
        <v>279426</v>
      </c>
      <c r="Q3" s="10">
        <v>105201</v>
      </c>
      <c r="R3" s="10">
        <v>60012</v>
      </c>
      <c r="S3" s="41">
        <v>15246</v>
      </c>
      <c r="T3" s="42">
        <v>2.3070951574608332E-2</v>
      </c>
      <c r="U3" s="10">
        <v>34008</v>
      </c>
      <c r="V3" s="10">
        <v>214467</v>
      </c>
      <c r="W3" s="17">
        <v>24097</v>
      </c>
      <c r="X3" s="9">
        <v>12909</v>
      </c>
      <c r="Y3" s="9">
        <v>9621</v>
      </c>
      <c r="Z3" s="11">
        <f>(X3+Y3)/AD3</f>
        <v>3.4093436899903302E-2</v>
      </c>
      <c r="AA3" s="10">
        <v>34398</v>
      </c>
      <c r="AB3" s="18">
        <v>81025</v>
      </c>
      <c r="AC3" s="21">
        <f t="shared" ref="AC3:AC34" si="0">E3+F3+K3+M3+S3</f>
        <v>163752</v>
      </c>
      <c r="AD3" s="76">
        <v>660831</v>
      </c>
      <c r="AE3" s="22">
        <f t="shared" ref="AE3:AE34" si="1">AC3/AD3</f>
        <v>0.24779709184345167</v>
      </c>
      <c r="AF3" s="11"/>
      <c r="AG3" s="9"/>
      <c r="AI3" s="44" t="s">
        <v>177</v>
      </c>
      <c r="AJ3" s="44"/>
      <c r="AK3" s="2"/>
      <c r="AL3" s="2"/>
      <c r="AM3" s="2"/>
      <c r="AN3" s="2"/>
      <c r="AO3" s="2"/>
      <c r="AP3" s="2"/>
      <c r="AQ3" s="2"/>
      <c r="AR3" s="2"/>
    </row>
    <row r="4" spans="1:44">
      <c r="A4" s="1" t="s">
        <v>19</v>
      </c>
      <c r="B4" s="1">
        <v>246700488</v>
      </c>
      <c r="C4" s="1" t="s">
        <v>150</v>
      </c>
      <c r="D4" s="12">
        <v>8951</v>
      </c>
      <c r="E4" s="24">
        <v>3429</v>
      </c>
      <c r="F4" s="24">
        <v>1482</v>
      </c>
      <c r="G4" s="28">
        <v>3.3305527863115705E-2</v>
      </c>
      <c r="H4" s="15">
        <v>2489</v>
      </c>
      <c r="I4" s="16">
        <v>16351</v>
      </c>
      <c r="J4" s="12">
        <v>35897</v>
      </c>
      <c r="K4" s="29">
        <v>20627</v>
      </c>
      <c r="L4" s="33">
        <v>0.1398886424826894</v>
      </c>
      <c r="M4" s="34">
        <v>6851</v>
      </c>
      <c r="N4" s="38">
        <v>4.6462262551457072E-2</v>
      </c>
      <c r="O4" s="15">
        <v>1612</v>
      </c>
      <c r="P4" s="16">
        <v>64987</v>
      </c>
      <c r="Q4">
        <v>24532</v>
      </c>
      <c r="R4">
        <v>15898</v>
      </c>
      <c r="S4" s="39">
        <v>3372</v>
      </c>
      <c r="T4" s="43">
        <v>2.2868303798498503E-2</v>
      </c>
      <c r="U4">
        <v>9456</v>
      </c>
      <c r="V4">
        <v>53258</v>
      </c>
      <c r="W4" s="12">
        <v>5546</v>
      </c>
      <c r="X4" s="13">
        <v>2428</v>
      </c>
      <c r="Y4" s="13">
        <v>1416</v>
      </c>
      <c r="Z4" s="19">
        <v>2.6069323784527951E-2</v>
      </c>
      <c r="AA4" s="15">
        <v>3467</v>
      </c>
      <c r="AB4" s="16">
        <v>12857</v>
      </c>
      <c r="AC4" s="8">
        <f t="shared" si="0"/>
        <v>35761</v>
      </c>
      <c r="AD4" s="20">
        <v>147453</v>
      </c>
      <c r="AE4" s="23">
        <f t="shared" si="1"/>
        <v>0.24252473669576069</v>
      </c>
      <c r="AF4" s="50">
        <v>2</v>
      </c>
      <c r="AG4" s="49">
        <v>1</v>
      </c>
      <c r="AI4" s="45" t="s">
        <v>178</v>
      </c>
      <c r="AJ4" s="44"/>
      <c r="AK4" s="2"/>
      <c r="AL4" s="2"/>
      <c r="AM4" s="2"/>
      <c r="AN4" s="2"/>
      <c r="AO4" s="2"/>
      <c r="AP4" s="2"/>
      <c r="AQ4" s="2"/>
      <c r="AR4" s="2"/>
    </row>
    <row r="5" spans="1:44">
      <c r="A5" s="1" t="s">
        <v>31</v>
      </c>
      <c r="B5" s="1">
        <v>245400676</v>
      </c>
      <c r="C5" s="1" t="s">
        <v>131</v>
      </c>
      <c r="D5" s="12">
        <v>9289</v>
      </c>
      <c r="E5" s="24">
        <v>3251</v>
      </c>
      <c r="F5" s="24">
        <v>2207</v>
      </c>
      <c r="G5" s="62">
        <v>6.9998589255255025E-2</v>
      </c>
      <c r="H5" s="15">
        <v>2145</v>
      </c>
      <c r="I5" s="16">
        <v>16892</v>
      </c>
      <c r="J5" s="12">
        <v>20541</v>
      </c>
      <c r="K5" s="29">
        <v>12322</v>
      </c>
      <c r="L5" s="64">
        <v>0.15802906134174649</v>
      </c>
      <c r="M5" s="34">
        <v>3443</v>
      </c>
      <c r="N5" s="38">
        <v>4.4156310517743325E-2</v>
      </c>
      <c r="O5" s="15">
        <v>1083</v>
      </c>
      <c r="P5" s="16">
        <v>37389</v>
      </c>
      <c r="Q5">
        <v>8875</v>
      </c>
      <c r="R5">
        <v>4013</v>
      </c>
      <c r="S5" s="39">
        <v>553</v>
      </c>
      <c r="T5" s="43">
        <v>7.0921985815602835E-3</v>
      </c>
      <c r="U5">
        <v>2392</v>
      </c>
      <c r="V5">
        <v>15833</v>
      </c>
      <c r="W5" s="12">
        <v>2997</v>
      </c>
      <c r="X5" s="13">
        <v>1660</v>
      </c>
      <c r="Y5" s="13">
        <v>1087</v>
      </c>
      <c r="Z5" s="19">
        <v>3.5230143767714467E-2</v>
      </c>
      <c r="AA5" s="15">
        <v>2115</v>
      </c>
      <c r="AB5" s="16">
        <v>7859</v>
      </c>
      <c r="AC5" s="8">
        <f t="shared" si="0"/>
        <v>21776</v>
      </c>
      <c r="AD5" s="20">
        <v>77973</v>
      </c>
      <c r="AE5" s="77">
        <f t="shared" si="1"/>
        <v>0.27927615969630515</v>
      </c>
      <c r="AF5" s="51">
        <v>3</v>
      </c>
      <c r="AG5" s="50">
        <v>2</v>
      </c>
      <c r="AI5" s="46">
        <v>0.19</v>
      </c>
      <c r="AJ5" s="47" t="s">
        <v>179</v>
      </c>
      <c r="AK5" s="47"/>
      <c r="AL5" s="47"/>
      <c r="AM5" s="47"/>
      <c r="AN5" s="47"/>
      <c r="AO5" s="47"/>
      <c r="AP5" s="47"/>
      <c r="AQ5" s="47"/>
      <c r="AR5" s="47"/>
    </row>
    <row r="6" spans="1:44">
      <c r="A6" s="1" t="s">
        <v>33</v>
      </c>
      <c r="B6" s="1">
        <v>200066009</v>
      </c>
      <c r="C6" s="1" t="s">
        <v>56</v>
      </c>
      <c r="D6" s="12">
        <v>1612</v>
      </c>
      <c r="E6" s="24">
        <v>627</v>
      </c>
      <c r="F6" s="24">
        <v>744</v>
      </c>
      <c r="G6" s="28">
        <v>2.7187816050925101E-2</v>
      </c>
      <c r="H6" s="15">
        <v>1048</v>
      </c>
      <c r="I6" s="16">
        <v>4031</v>
      </c>
      <c r="J6" s="12">
        <v>10501</v>
      </c>
      <c r="K6" s="29">
        <v>10203</v>
      </c>
      <c r="L6" s="64">
        <v>0.20233208400261765</v>
      </c>
      <c r="M6" s="34">
        <v>4975</v>
      </c>
      <c r="N6" s="67">
        <v>9.8657465246792392E-2</v>
      </c>
      <c r="O6" s="15">
        <v>741</v>
      </c>
      <c r="P6" s="16">
        <v>26420</v>
      </c>
      <c r="Q6">
        <v>7058</v>
      </c>
      <c r="R6">
        <v>5617</v>
      </c>
      <c r="S6" s="39">
        <v>1491</v>
      </c>
      <c r="T6" s="43">
        <v>2.9567493604616576E-2</v>
      </c>
      <c r="U6">
        <v>1759</v>
      </c>
      <c r="V6">
        <v>15925</v>
      </c>
      <c r="W6" s="12">
        <v>1238</v>
      </c>
      <c r="X6" s="13">
        <v>732</v>
      </c>
      <c r="Y6" s="13">
        <v>691</v>
      </c>
      <c r="Z6" s="19">
        <v>2.8219009657524739E-2</v>
      </c>
      <c r="AA6" s="15">
        <v>1390</v>
      </c>
      <c r="AB6" s="16">
        <v>4051</v>
      </c>
      <c r="AC6" s="8">
        <f t="shared" si="0"/>
        <v>18040</v>
      </c>
      <c r="AD6" s="20">
        <v>50427</v>
      </c>
      <c r="AE6" s="77">
        <f t="shared" si="1"/>
        <v>0.35774485890495172</v>
      </c>
      <c r="AF6" s="49">
        <v>1</v>
      </c>
      <c r="AG6" s="50">
        <v>2</v>
      </c>
      <c r="AI6" s="48">
        <v>1.8428184281842799E-2</v>
      </c>
      <c r="AJ6" s="47" t="s">
        <v>180</v>
      </c>
      <c r="AK6" s="47"/>
      <c r="AL6" s="47"/>
      <c r="AM6" s="47"/>
      <c r="AN6" s="47"/>
      <c r="AO6" s="47"/>
      <c r="AP6" s="47"/>
      <c r="AQ6" s="47"/>
      <c r="AR6" s="47"/>
    </row>
    <row r="7" spans="1:44">
      <c r="A7" s="1" t="s">
        <v>35</v>
      </c>
      <c r="B7" s="1">
        <v>200039865</v>
      </c>
      <c r="C7" s="1" t="s">
        <v>36</v>
      </c>
      <c r="D7" s="12">
        <v>3387</v>
      </c>
      <c r="E7" s="24">
        <v>840</v>
      </c>
      <c r="F7" s="24">
        <v>811</v>
      </c>
      <c r="G7" s="28">
        <v>3.3595148950024419E-2</v>
      </c>
      <c r="H7" s="15">
        <v>926</v>
      </c>
      <c r="I7" s="16">
        <v>5964</v>
      </c>
      <c r="J7" s="12">
        <v>12258</v>
      </c>
      <c r="K7" s="29">
        <v>7372</v>
      </c>
      <c r="L7" s="33">
        <v>0.15000813934559662</v>
      </c>
      <c r="M7" s="34">
        <v>2746</v>
      </c>
      <c r="N7" s="38">
        <v>5.5876607520755302E-2</v>
      </c>
      <c r="O7" s="15">
        <v>558</v>
      </c>
      <c r="P7" s="16">
        <v>22934</v>
      </c>
      <c r="Q7">
        <v>7285</v>
      </c>
      <c r="R7">
        <v>3180</v>
      </c>
      <c r="S7" s="39">
        <v>618</v>
      </c>
      <c r="T7" s="43">
        <v>1.257528894676868E-2</v>
      </c>
      <c r="U7">
        <v>2257</v>
      </c>
      <c r="V7">
        <v>13340</v>
      </c>
      <c r="W7" s="12">
        <v>2600</v>
      </c>
      <c r="X7" s="13">
        <v>1246</v>
      </c>
      <c r="Y7" s="13">
        <v>995</v>
      </c>
      <c r="Z7" s="19">
        <v>4.5600683705030114E-2</v>
      </c>
      <c r="AA7" s="15">
        <v>2065</v>
      </c>
      <c r="AB7" s="16">
        <v>6906</v>
      </c>
      <c r="AC7" s="8">
        <f t="shared" si="0"/>
        <v>12387</v>
      </c>
      <c r="AD7" s="20">
        <v>49144</v>
      </c>
      <c r="AE7" s="23">
        <f t="shared" si="1"/>
        <v>0.25205518476314503</v>
      </c>
      <c r="AF7" s="50">
        <v>2</v>
      </c>
      <c r="AG7" s="49">
        <v>1</v>
      </c>
      <c r="AI7" s="2"/>
      <c r="AJ7" s="2"/>
      <c r="AK7" s="2"/>
      <c r="AL7" s="2"/>
      <c r="AM7" s="2"/>
      <c r="AN7" s="2"/>
      <c r="AO7" s="2"/>
      <c r="AP7" s="2"/>
      <c r="AQ7" s="2"/>
      <c r="AR7" s="2"/>
    </row>
    <row r="8" spans="1:44">
      <c r="A8" s="1" t="s">
        <v>29</v>
      </c>
      <c r="B8" s="1">
        <v>200067213</v>
      </c>
      <c r="C8" s="1" t="s">
        <v>72</v>
      </c>
      <c r="D8" s="12">
        <v>3956</v>
      </c>
      <c r="E8" s="24">
        <v>1551</v>
      </c>
      <c r="F8" s="24">
        <v>1115</v>
      </c>
      <c r="G8" s="28">
        <v>4.8022191800561997E-2</v>
      </c>
      <c r="H8" s="15">
        <v>1325</v>
      </c>
      <c r="I8" s="16">
        <v>7947</v>
      </c>
      <c r="J8" s="12">
        <v>17336</v>
      </c>
      <c r="K8" s="29">
        <v>5389</v>
      </c>
      <c r="L8" s="33">
        <v>9.7071114633619143E-2</v>
      </c>
      <c r="M8" s="34">
        <v>1740</v>
      </c>
      <c r="N8" s="38">
        <v>3.1342315728798906E-2</v>
      </c>
      <c r="O8" s="15">
        <v>845</v>
      </c>
      <c r="P8" s="16">
        <v>25310</v>
      </c>
      <c r="Q8">
        <v>9478</v>
      </c>
      <c r="R8">
        <v>3768</v>
      </c>
      <c r="S8" s="39">
        <v>649</v>
      </c>
      <c r="T8" s="43">
        <v>1.1690323510339362E-2</v>
      </c>
      <c r="U8">
        <v>4412</v>
      </c>
      <c r="V8">
        <v>18307</v>
      </c>
      <c r="W8" s="12">
        <v>1329</v>
      </c>
      <c r="X8" s="13">
        <v>836</v>
      </c>
      <c r="Y8" s="13">
        <v>461</v>
      </c>
      <c r="Z8" s="19">
        <v>2.3362634195547228E-2</v>
      </c>
      <c r="AA8" s="15">
        <v>1326</v>
      </c>
      <c r="AB8" s="16">
        <v>3952</v>
      </c>
      <c r="AC8" s="8">
        <f t="shared" si="0"/>
        <v>10444</v>
      </c>
      <c r="AD8" s="20">
        <v>55516</v>
      </c>
      <c r="AE8" s="23">
        <f t="shared" si="1"/>
        <v>0.18812594567331942</v>
      </c>
      <c r="AF8" s="51">
        <v>3</v>
      </c>
      <c r="AG8" s="50">
        <v>2</v>
      </c>
      <c r="AI8" s="49">
        <v>1</v>
      </c>
      <c r="AJ8" s="80" t="s">
        <v>181</v>
      </c>
      <c r="AK8" s="80"/>
      <c r="AL8" s="80"/>
      <c r="AM8" s="80"/>
      <c r="AN8" s="80"/>
      <c r="AO8" s="80"/>
      <c r="AP8" s="2"/>
      <c r="AQ8" s="2"/>
      <c r="AR8" s="2"/>
    </row>
    <row r="9" spans="1:44">
      <c r="A9" s="1" t="s">
        <v>14</v>
      </c>
      <c r="B9" s="1">
        <v>200069250</v>
      </c>
      <c r="C9" s="1" t="s">
        <v>97</v>
      </c>
      <c r="D9" s="12">
        <v>2552</v>
      </c>
      <c r="E9" s="24">
        <v>1076</v>
      </c>
      <c r="F9" s="24">
        <v>769</v>
      </c>
      <c r="G9" s="62">
        <v>6.5961174073147194E-2</v>
      </c>
      <c r="H9" s="15">
        <v>814</v>
      </c>
      <c r="I9" s="16">
        <v>5211</v>
      </c>
      <c r="J9" s="12">
        <v>6779</v>
      </c>
      <c r="K9" s="29">
        <v>5500</v>
      </c>
      <c r="L9" s="64">
        <v>0.19663222623431412</v>
      </c>
      <c r="M9" s="34">
        <v>772</v>
      </c>
      <c r="N9" s="38">
        <v>2.7600014300525545E-2</v>
      </c>
      <c r="O9" s="15">
        <v>355</v>
      </c>
      <c r="P9" s="16">
        <v>13406</v>
      </c>
      <c r="Q9">
        <v>3704</v>
      </c>
      <c r="R9">
        <v>890</v>
      </c>
      <c r="S9" s="39">
        <v>416</v>
      </c>
      <c r="T9" s="43">
        <v>1.4872546566086303E-2</v>
      </c>
      <c r="U9">
        <v>743</v>
      </c>
      <c r="V9">
        <v>5753</v>
      </c>
      <c r="W9" s="12">
        <v>1043</v>
      </c>
      <c r="X9" s="13">
        <v>545</v>
      </c>
      <c r="Y9" s="13">
        <v>564</v>
      </c>
      <c r="Z9" s="19">
        <v>3.9648207071609883E-2</v>
      </c>
      <c r="AA9" s="15">
        <v>1449</v>
      </c>
      <c r="AB9" s="16">
        <v>3601</v>
      </c>
      <c r="AC9" s="8">
        <f t="shared" si="0"/>
        <v>8533</v>
      </c>
      <c r="AD9" s="20">
        <v>27971</v>
      </c>
      <c r="AE9" s="77">
        <f t="shared" si="1"/>
        <v>0.30506596117407314</v>
      </c>
      <c r="AF9" s="51">
        <v>3</v>
      </c>
      <c r="AG9" s="50">
        <v>2</v>
      </c>
      <c r="AI9" s="50">
        <v>2</v>
      </c>
      <c r="AJ9" s="80" t="s">
        <v>182</v>
      </c>
      <c r="AK9" s="80"/>
      <c r="AL9" s="80"/>
      <c r="AM9" s="80"/>
      <c r="AN9" s="80"/>
      <c r="AO9" s="80"/>
      <c r="AP9" s="2"/>
      <c r="AQ9" s="2"/>
      <c r="AR9" s="2"/>
    </row>
    <row r="10" spans="1:44">
      <c r="A10" s="1" t="s">
        <v>33</v>
      </c>
      <c r="B10" s="1">
        <v>246800726</v>
      </c>
      <c r="C10" s="1" t="s">
        <v>169</v>
      </c>
      <c r="D10" s="12">
        <v>879</v>
      </c>
      <c r="E10" s="24">
        <v>466</v>
      </c>
      <c r="F10" s="24">
        <v>402</v>
      </c>
      <c r="G10" s="28">
        <v>3.653506187389511E-2</v>
      </c>
      <c r="H10" s="15">
        <v>526</v>
      </c>
      <c r="I10" s="16">
        <v>2273</v>
      </c>
      <c r="J10" s="12">
        <v>4676</v>
      </c>
      <c r="K10" s="29">
        <v>3953</v>
      </c>
      <c r="L10" s="64">
        <v>0.16638605943261217</v>
      </c>
      <c r="M10" s="34">
        <v>1867</v>
      </c>
      <c r="N10" s="67">
        <v>7.8584055896961019E-2</v>
      </c>
      <c r="O10" s="15">
        <v>363</v>
      </c>
      <c r="P10" s="16">
        <v>10859</v>
      </c>
      <c r="Q10">
        <v>4759</v>
      </c>
      <c r="R10">
        <v>2185</v>
      </c>
      <c r="S10" s="39">
        <v>575</v>
      </c>
      <c r="T10" s="43">
        <v>2.4202373937200101E-2</v>
      </c>
      <c r="U10">
        <v>1015</v>
      </c>
      <c r="V10">
        <v>8534</v>
      </c>
      <c r="W10" s="12">
        <v>634</v>
      </c>
      <c r="X10" s="13">
        <v>371</v>
      </c>
      <c r="Y10" s="13">
        <v>270</v>
      </c>
      <c r="Z10" s="19">
        <v>2.6980385554339591E-2</v>
      </c>
      <c r="AA10" s="15">
        <v>817</v>
      </c>
      <c r="AB10" s="16">
        <v>2092</v>
      </c>
      <c r="AC10" s="8">
        <f t="shared" si="0"/>
        <v>7263</v>
      </c>
      <c r="AD10" s="20">
        <v>23758</v>
      </c>
      <c r="AE10" s="77">
        <f t="shared" si="1"/>
        <v>0.30570755114066839</v>
      </c>
      <c r="AF10" s="49">
        <v>1</v>
      </c>
      <c r="AG10" s="50">
        <v>2</v>
      </c>
      <c r="AI10" s="51">
        <v>3</v>
      </c>
      <c r="AJ10" s="80" t="s">
        <v>183</v>
      </c>
      <c r="AK10" s="80"/>
      <c r="AL10" s="80"/>
      <c r="AM10" s="80"/>
      <c r="AN10" s="80"/>
      <c r="AO10" s="80"/>
      <c r="AP10" s="80"/>
      <c r="AQ10" s="80"/>
      <c r="AR10" s="80"/>
    </row>
    <row r="11" spans="1:44">
      <c r="A11" s="1" t="s">
        <v>33</v>
      </c>
      <c r="B11" s="1">
        <v>200066058</v>
      </c>
      <c r="C11" s="1" t="s">
        <v>60</v>
      </c>
      <c r="D11" s="12">
        <v>80</v>
      </c>
      <c r="E11" s="24">
        <v>44</v>
      </c>
      <c r="F11" s="24">
        <v>28</v>
      </c>
      <c r="G11" s="28">
        <v>5.4070291378792434E-3</v>
      </c>
      <c r="H11" s="15">
        <v>131</v>
      </c>
      <c r="I11" s="16">
        <v>283</v>
      </c>
      <c r="J11" s="12">
        <v>994</v>
      </c>
      <c r="K11" s="29">
        <v>1242</v>
      </c>
      <c r="L11" s="33">
        <v>9.3271252628416942E-2</v>
      </c>
      <c r="M11" s="34">
        <v>1845</v>
      </c>
      <c r="N11" s="68">
        <v>0.13855512165815559</v>
      </c>
      <c r="O11" s="15">
        <v>188</v>
      </c>
      <c r="P11" s="16">
        <v>4269</v>
      </c>
      <c r="Q11">
        <v>2787</v>
      </c>
      <c r="R11">
        <v>2554</v>
      </c>
      <c r="S11" s="39">
        <v>918</v>
      </c>
      <c r="T11" s="70">
        <v>6.8939621507960347E-2</v>
      </c>
      <c r="U11">
        <v>1761</v>
      </c>
      <c r="V11">
        <v>8020</v>
      </c>
      <c r="W11" s="12">
        <v>140</v>
      </c>
      <c r="X11" s="13">
        <v>94</v>
      </c>
      <c r="Y11" s="13">
        <v>47</v>
      </c>
      <c r="Z11" s="19">
        <v>1.0588765395013518E-2</v>
      </c>
      <c r="AA11" s="15">
        <v>463</v>
      </c>
      <c r="AB11" s="16">
        <v>744</v>
      </c>
      <c r="AC11" s="8">
        <f t="shared" si="0"/>
        <v>4077</v>
      </c>
      <c r="AD11" s="20">
        <v>13316</v>
      </c>
      <c r="AE11" s="77">
        <f t="shared" si="1"/>
        <v>0.30617302493241216</v>
      </c>
      <c r="AF11" s="52">
        <v>4</v>
      </c>
      <c r="AG11" s="49">
        <v>1</v>
      </c>
      <c r="AI11" s="52">
        <v>4</v>
      </c>
      <c r="AJ11" s="80" t="s">
        <v>184</v>
      </c>
      <c r="AK11" s="80"/>
      <c r="AL11" s="80"/>
      <c r="AM11" s="80"/>
      <c r="AN11" s="2"/>
      <c r="AO11" s="2"/>
      <c r="AP11" s="2"/>
      <c r="AQ11" s="2"/>
      <c r="AR11" s="2"/>
    </row>
    <row r="12" spans="1:44">
      <c r="A12" s="1" t="s">
        <v>35</v>
      </c>
      <c r="B12" s="1">
        <v>245701362</v>
      </c>
      <c r="C12" s="1" t="s">
        <v>147</v>
      </c>
      <c r="D12" s="12">
        <v>533</v>
      </c>
      <c r="E12" s="24">
        <v>115</v>
      </c>
      <c r="F12" s="24">
        <v>80</v>
      </c>
      <c r="G12" s="28">
        <v>1.3081102837593077E-2</v>
      </c>
      <c r="H12" s="15">
        <v>250</v>
      </c>
      <c r="I12" s="16">
        <v>978</v>
      </c>
      <c r="J12" s="12">
        <v>2828</v>
      </c>
      <c r="K12" s="29">
        <v>2301</v>
      </c>
      <c r="L12" s="33">
        <v>0.15435701348359832</v>
      </c>
      <c r="M12" s="34">
        <v>715</v>
      </c>
      <c r="N12" s="38">
        <v>4.7964043737841286E-2</v>
      </c>
      <c r="O12" s="15">
        <v>363</v>
      </c>
      <c r="P12" s="16">
        <v>6207</v>
      </c>
      <c r="Q12">
        <v>3013</v>
      </c>
      <c r="R12">
        <v>1549</v>
      </c>
      <c r="S12" s="39">
        <v>402</v>
      </c>
      <c r="T12" s="43">
        <v>2.6967196619038035E-2</v>
      </c>
      <c r="U12">
        <v>1108</v>
      </c>
      <c r="V12">
        <v>6072</v>
      </c>
      <c r="W12" s="12">
        <v>483</v>
      </c>
      <c r="X12" s="13">
        <v>235</v>
      </c>
      <c r="Y12" s="13">
        <v>216</v>
      </c>
      <c r="Z12" s="19">
        <v>3.0254242973099886E-2</v>
      </c>
      <c r="AA12" s="15">
        <v>716</v>
      </c>
      <c r="AB12" s="16">
        <v>1650</v>
      </c>
      <c r="AC12" s="8">
        <f t="shared" si="0"/>
        <v>3613</v>
      </c>
      <c r="AD12" s="20">
        <v>14907</v>
      </c>
      <c r="AE12" s="23">
        <f t="shared" si="1"/>
        <v>0.24236935667807072</v>
      </c>
      <c r="AF12" s="50">
        <v>2</v>
      </c>
      <c r="AG12" s="52">
        <v>4</v>
      </c>
      <c r="AI12" s="53">
        <v>5</v>
      </c>
      <c r="AJ12" s="80" t="s">
        <v>185</v>
      </c>
      <c r="AK12" s="80"/>
      <c r="AL12" s="80"/>
      <c r="AM12" s="80"/>
      <c r="AN12" s="80"/>
      <c r="AO12" s="80"/>
      <c r="AP12" s="80"/>
      <c r="AQ12" s="2"/>
      <c r="AR12" s="2"/>
    </row>
    <row r="13" spans="1:44">
      <c r="A13" s="1" t="s">
        <v>16</v>
      </c>
      <c r="B13" s="1">
        <v>200068757</v>
      </c>
      <c r="C13" s="1" t="s">
        <v>93</v>
      </c>
      <c r="D13" s="12">
        <v>784</v>
      </c>
      <c r="E13" s="24">
        <v>284</v>
      </c>
      <c r="F13" s="24">
        <v>163</v>
      </c>
      <c r="G13" s="28">
        <v>5.2323539740138127E-2</v>
      </c>
      <c r="H13" s="15">
        <v>525</v>
      </c>
      <c r="I13" s="16">
        <v>1756</v>
      </c>
      <c r="J13" s="12">
        <v>1199</v>
      </c>
      <c r="K13" s="29">
        <v>1482</v>
      </c>
      <c r="L13" s="64">
        <v>0.17347535994381366</v>
      </c>
      <c r="M13" s="34">
        <v>515</v>
      </c>
      <c r="N13" s="38">
        <v>6.0283272854968983E-2</v>
      </c>
      <c r="O13" s="15">
        <v>250</v>
      </c>
      <c r="P13" s="16">
        <v>3446</v>
      </c>
      <c r="Q13">
        <v>851</v>
      </c>
      <c r="R13">
        <v>606</v>
      </c>
      <c r="S13" s="39">
        <v>288</v>
      </c>
      <c r="T13" s="43">
        <v>3.3711810839283624E-2</v>
      </c>
      <c r="U13">
        <v>244</v>
      </c>
      <c r="V13">
        <v>1989</v>
      </c>
      <c r="W13" s="12">
        <v>548</v>
      </c>
      <c r="X13" s="13">
        <v>269</v>
      </c>
      <c r="Y13" s="13">
        <v>209</v>
      </c>
      <c r="Z13" s="19">
        <v>5.5952241601311015E-2</v>
      </c>
      <c r="AA13" s="15">
        <v>326</v>
      </c>
      <c r="AB13" s="16">
        <v>1352</v>
      </c>
      <c r="AC13" s="8">
        <f t="shared" si="0"/>
        <v>2732</v>
      </c>
      <c r="AD13" s="20">
        <v>8543</v>
      </c>
      <c r="AE13" s="77">
        <f t="shared" si="1"/>
        <v>0.31979398337820436</v>
      </c>
      <c r="AF13" s="50">
        <v>2</v>
      </c>
      <c r="AG13" s="51">
        <v>3</v>
      </c>
    </row>
    <row r="14" spans="1:44">
      <c r="A14" s="1" t="s">
        <v>19</v>
      </c>
      <c r="B14" s="1">
        <v>200067874</v>
      </c>
      <c r="C14" s="1" t="s">
        <v>82</v>
      </c>
      <c r="D14" s="12">
        <v>127</v>
      </c>
      <c r="E14" s="24">
        <v>7</v>
      </c>
      <c r="F14" s="24">
        <v>54</v>
      </c>
      <c r="G14" s="28">
        <v>4.783563362609787E-3</v>
      </c>
      <c r="H14" s="15">
        <v>159</v>
      </c>
      <c r="I14" s="16">
        <v>347</v>
      </c>
      <c r="J14" s="12">
        <v>2059</v>
      </c>
      <c r="K14" s="29">
        <v>1143</v>
      </c>
      <c r="L14" s="33">
        <v>8.9632998745294859E-2</v>
      </c>
      <c r="M14" s="34">
        <v>539</v>
      </c>
      <c r="N14" s="38">
        <v>4.2267879548306145E-2</v>
      </c>
      <c r="O14" s="15">
        <v>179</v>
      </c>
      <c r="P14" s="16">
        <v>3920</v>
      </c>
      <c r="Q14">
        <v>3347</v>
      </c>
      <c r="R14">
        <v>2408</v>
      </c>
      <c r="S14" s="39">
        <v>761</v>
      </c>
      <c r="T14" s="71">
        <v>5.9676913425345042E-2</v>
      </c>
      <c r="U14">
        <v>1046</v>
      </c>
      <c r="V14">
        <v>7562</v>
      </c>
      <c r="W14" s="12">
        <v>124</v>
      </c>
      <c r="X14" s="13">
        <v>171</v>
      </c>
      <c r="Y14" s="13">
        <v>45</v>
      </c>
      <c r="Z14" s="19">
        <v>1.6938519447929738E-2</v>
      </c>
      <c r="AA14" s="15">
        <v>583</v>
      </c>
      <c r="AB14" s="16">
        <v>923</v>
      </c>
      <c r="AC14" s="8">
        <f t="shared" si="0"/>
        <v>2504</v>
      </c>
      <c r="AD14" s="20">
        <v>12752</v>
      </c>
      <c r="AE14" s="23">
        <f t="shared" si="1"/>
        <v>0.19636135508155583</v>
      </c>
      <c r="AF14" s="52">
        <v>4</v>
      </c>
      <c r="AG14" s="49">
        <v>1</v>
      </c>
    </row>
    <row r="15" spans="1:44">
      <c r="A15" s="1" t="s">
        <v>44</v>
      </c>
      <c r="B15" s="1">
        <v>200041630</v>
      </c>
      <c r="C15" s="1" t="s">
        <v>46</v>
      </c>
      <c r="D15" s="12">
        <v>722</v>
      </c>
      <c r="E15" s="24">
        <v>255</v>
      </c>
      <c r="F15" s="24">
        <v>215</v>
      </c>
      <c r="G15" s="28">
        <v>5.2496369931866411E-2</v>
      </c>
      <c r="H15" s="15">
        <v>753</v>
      </c>
      <c r="I15" s="16">
        <v>1945</v>
      </c>
      <c r="J15" s="12">
        <v>2424</v>
      </c>
      <c r="K15" s="29">
        <v>1139</v>
      </c>
      <c r="L15" s="33">
        <v>0.12721992628169329</v>
      </c>
      <c r="M15" s="34">
        <v>616</v>
      </c>
      <c r="N15" s="38">
        <v>6.8803752931978102E-2</v>
      </c>
      <c r="O15" s="15">
        <v>235</v>
      </c>
      <c r="P15" s="16">
        <v>4414</v>
      </c>
      <c r="Q15">
        <v>678</v>
      </c>
      <c r="R15">
        <v>313</v>
      </c>
      <c r="S15" s="39">
        <v>171</v>
      </c>
      <c r="T15" s="43">
        <v>1.9099743102870548E-2</v>
      </c>
      <c r="U15">
        <v>117</v>
      </c>
      <c r="V15">
        <v>1279</v>
      </c>
      <c r="W15" s="12">
        <v>488</v>
      </c>
      <c r="X15" s="13">
        <v>310</v>
      </c>
      <c r="Y15" s="13">
        <v>120</v>
      </c>
      <c r="Z15" s="19">
        <v>4.8028593767452249E-2</v>
      </c>
      <c r="AA15" s="15">
        <v>397</v>
      </c>
      <c r="AB15" s="16">
        <v>1315</v>
      </c>
      <c r="AC15" s="8">
        <f t="shared" si="0"/>
        <v>2396</v>
      </c>
      <c r="AD15" s="20">
        <v>8953</v>
      </c>
      <c r="AE15" s="23">
        <f t="shared" si="1"/>
        <v>0.26761979224840837</v>
      </c>
      <c r="AF15" s="49">
        <v>1</v>
      </c>
      <c r="AG15" s="51">
        <v>3</v>
      </c>
    </row>
    <row r="16" spans="1:44">
      <c r="A16" s="1" t="s">
        <v>35</v>
      </c>
      <c r="B16" s="1">
        <v>245701222</v>
      </c>
      <c r="C16" s="1" t="s">
        <v>144</v>
      </c>
      <c r="D16" s="12">
        <v>136</v>
      </c>
      <c r="E16" s="24">
        <v>61</v>
      </c>
      <c r="F16" s="24">
        <v>44</v>
      </c>
      <c r="G16" s="28">
        <v>1.6347501167678656E-2</v>
      </c>
      <c r="H16" s="15">
        <v>422</v>
      </c>
      <c r="I16" s="16">
        <v>663</v>
      </c>
      <c r="J16" s="12">
        <v>738</v>
      </c>
      <c r="K16" s="29">
        <v>614</v>
      </c>
      <c r="L16" s="33">
        <v>9.5593959209092319E-2</v>
      </c>
      <c r="M16" s="34">
        <v>961</v>
      </c>
      <c r="N16" s="68">
        <v>0.1496185583060875</v>
      </c>
      <c r="O16" s="15">
        <v>171</v>
      </c>
      <c r="P16" s="16">
        <v>2484</v>
      </c>
      <c r="Q16">
        <v>539</v>
      </c>
      <c r="R16">
        <v>534</v>
      </c>
      <c r="S16" s="39">
        <v>225</v>
      </c>
      <c r="T16" s="43">
        <v>3.503035964502569E-2</v>
      </c>
      <c r="U16">
        <v>276</v>
      </c>
      <c r="V16">
        <v>1574</v>
      </c>
      <c r="W16" s="12">
        <v>206</v>
      </c>
      <c r="X16" s="13">
        <v>43</v>
      </c>
      <c r="Y16" s="13">
        <v>135</v>
      </c>
      <c r="Z16" s="19">
        <v>2.7712906741398102E-2</v>
      </c>
      <c r="AA16" s="15">
        <v>1318</v>
      </c>
      <c r="AB16" s="16">
        <v>1702</v>
      </c>
      <c r="AC16" s="8">
        <f t="shared" si="0"/>
        <v>1905</v>
      </c>
      <c r="AD16" s="20">
        <v>6423</v>
      </c>
      <c r="AE16" s="77">
        <f t="shared" si="1"/>
        <v>0.29659037832788415</v>
      </c>
      <c r="AF16" s="49">
        <v>1</v>
      </c>
      <c r="AG16" s="52">
        <v>4</v>
      </c>
    </row>
    <row r="17" spans="1:33">
      <c r="A17" s="1" t="s">
        <v>35</v>
      </c>
      <c r="B17" s="1">
        <v>245700372</v>
      </c>
      <c r="C17" s="1" t="s">
        <v>138</v>
      </c>
      <c r="D17" s="12">
        <v>44</v>
      </c>
      <c r="E17" s="24">
        <v>11</v>
      </c>
      <c r="F17" s="24">
        <v>12</v>
      </c>
      <c r="G17" s="28">
        <v>4.2854481088131172E-3</v>
      </c>
      <c r="H17" s="15">
        <v>139</v>
      </c>
      <c r="I17" s="16">
        <v>206</v>
      </c>
      <c r="J17" s="12">
        <v>578</v>
      </c>
      <c r="K17" s="29">
        <v>896</v>
      </c>
      <c r="L17" s="64">
        <v>0.16694615241289362</v>
      </c>
      <c r="M17" s="34">
        <v>553</v>
      </c>
      <c r="N17" s="67">
        <v>0.10303707844233277</v>
      </c>
      <c r="O17" s="15">
        <v>511</v>
      </c>
      <c r="P17" s="16">
        <v>2538</v>
      </c>
      <c r="Q17">
        <v>747</v>
      </c>
      <c r="R17">
        <v>464</v>
      </c>
      <c r="S17" s="39">
        <v>315</v>
      </c>
      <c r="T17" s="71">
        <v>5.8692006707657909E-2</v>
      </c>
      <c r="U17">
        <v>283</v>
      </c>
      <c r="V17">
        <v>1809</v>
      </c>
      <c r="W17" s="12">
        <v>89</v>
      </c>
      <c r="X17" s="13">
        <v>127</v>
      </c>
      <c r="Y17" s="13">
        <v>110</v>
      </c>
      <c r="Z17" s="19">
        <v>4.4158747903856904E-2</v>
      </c>
      <c r="AA17" s="15">
        <v>488</v>
      </c>
      <c r="AB17" s="16">
        <v>814</v>
      </c>
      <c r="AC17" s="8">
        <f t="shared" si="0"/>
        <v>1787</v>
      </c>
      <c r="AD17" s="20">
        <v>5367</v>
      </c>
      <c r="AE17" s="77">
        <f t="shared" si="1"/>
        <v>0.3329606856716974</v>
      </c>
      <c r="AF17" s="52">
        <v>4</v>
      </c>
      <c r="AG17" s="49">
        <v>1</v>
      </c>
    </row>
    <row r="18" spans="1:33">
      <c r="A18" s="1" t="s">
        <v>29</v>
      </c>
      <c r="B18" s="1">
        <v>200066876</v>
      </c>
      <c r="C18" s="1" t="s">
        <v>70</v>
      </c>
      <c r="D18" s="12">
        <v>429</v>
      </c>
      <c r="E18" s="24">
        <v>204</v>
      </c>
      <c r="F18" s="24">
        <v>113</v>
      </c>
      <c r="G18" s="28">
        <v>5.2353426919900907E-2</v>
      </c>
      <c r="H18" s="15">
        <v>236</v>
      </c>
      <c r="I18" s="16">
        <v>982</v>
      </c>
      <c r="J18" s="12">
        <v>1354</v>
      </c>
      <c r="K18" s="29">
        <v>1042</v>
      </c>
      <c r="L18" s="64">
        <v>0.17208918249380678</v>
      </c>
      <c r="M18" s="34">
        <v>233</v>
      </c>
      <c r="N18" s="38">
        <v>3.848059454995871E-2</v>
      </c>
      <c r="O18" s="15">
        <v>85</v>
      </c>
      <c r="P18" s="16">
        <v>2714</v>
      </c>
      <c r="Q18">
        <v>719</v>
      </c>
      <c r="R18">
        <v>328</v>
      </c>
      <c r="S18" s="39">
        <v>92</v>
      </c>
      <c r="T18" s="43">
        <v>1.5194054500412882E-2</v>
      </c>
      <c r="U18">
        <v>58</v>
      </c>
      <c r="V18">
        <v>1197</v>
      </c>
      <c r="W18" s="12">
        <v>470</v>
      </c>
      <c r="X18" s="13">
        <v>362</v>
      </c>
      <c r="Y18" s="13">
        <v>185</v>
      </c>
      <c r="Z18" s="74">
        <v>9.0338563170933112E-2</v>
      </c>
      <c r="AA18" s="15">
        <v>145</v>
      </c>
      <c r="AB18" s="16">
        <v>1162</v>
      </c>
      <c r="AC18" s="8">
        <f t="shared" si="0"/>
        <v>1684</v>
      </c>
      <c r="AD18" s="20">
        <v>6055</v>
      </c>
      <c r="AE18" s="77">
        <f t="shared" si="1"/>
        <v>0.27811725846407925</v>
      </c>
      <c r="AF18" s="50">
        <v>2</v>
      </c>
      <c r="AG18" s="53">
        <v>5</v>
      </c>
    </row>
    <row r="19" spans="1:33">
      <c r="A19" s="1" t="s">
        <v>29</v>
      </c>
      <c r="B19" s="1">
        <v>200067684</v>
      </c>
      <c r="C19" s="1" t="s">
        <v>78</v>
      </c>
      <c r="D19" s="12">
        <v>168</v>
      </c>
      <c r="E19" s="24">
        <v>141</v>
      </c>
      <c r="F19" s="24">
        <v>272</v>
      </c>
      <c r="G19" s="61">
        <v>9.1210247349823317E-2</v>
      </c>
      <c r="H19" s="15">
        <v>378</v>
      </c>
      <c r="I19" s="16">
        <v>959</v>
      </c>
      <c r="J19" s="12">
        <v>684</v>
      </c>
      <c r="K19" s="29">
        <v>711</v>
      </c>
      <c r="L19" s="64">
        <v>0.15702296819787986</v>
      </c>
      <c r="M19" s="34">
        <v>280</v>
      </c>
      <c r="N19" s="38">
        <v>6.1837455830388695E-2</v>
      </c>
      <c r="O19" s="15">
        <v>254</v>
      </c>
      <c r="P19" s="16">
        <v>1929</v>
      </c>
      <c r="Q19">
        <v>598</v>
      </c>
      <c r="R19">
        <v>515</v>
      </c>
      <c r="S19" s="39">
        <v>144</v>
      </c>
      <c r="T19" s="43">
        <v>3.1802120141342753E-2</v>
      </c>
      <c r="U19">
        <v>134</v>
      </c>
      <c r="V19">
        <v>1391</v>
      </c>
      <c r="W19" s="12">
        <v>79</v>
      </c>
      <c r="X19" s="13">
        <v>7</v>
      </c>
      <c r="Y19" s="13">
        <v>3</v>
      </c>
      <c r="Z19" s="19">
        <v>2.2084805653710248E-3</v>
      </c>
      <c r="AA19" s="15">
        <v>160</v>
      </c>
      <c r="AB19" s="16">
        <v>249</v>
      </c>
      <c r="AC19" s="8">
        <f t="shared" si="0"/>
        <v>1548</v>
      </c>
      <c r="AD19" s="20">
        <v>4528</v>
      </c>
      <c r="AE19" s="77">
        <f t="shared" si="1"/>
        <v>0.34187279151943462</v>
      </c>
      <c r="AF19" s="51">
        <v>3</v>
      </c>
      <c r="AG19" s="50">
        <v>2</v>
      </c>
    </row>
    <row r="20" spans="1:33">
      <c r="A20" s="1" t="s">
        <v>35</v>
      </c>
      <c r="B20" s="1">
        <v>200039949</v>
      </c>
      <c r="C20" s="1" t="s">
        <v>38</v>
      </c>
      <c r="D20" s="12">
        <v>155</v>
      </c>
      <c r="E20" s="24">
        <v>53</v>
      </c>
      <c r="F20" s="24">
        <v>23</v>
      </c>
      <c r="G20" s="28">
        <v>1.3853445133065986E-2</v>
      </c>
      <c r="H20" s="15">
        <v>153</v>
      </c>
      <c r="I20" s="16">
        <v>384</v>
      </c>
      <c r="J20" s="12">
        <v>723</v>
      </c>
      <c r="K20" s="29">
        <v>438</v>
      </c>
      <c r="L20" s="33">
        <v>7.983959168793292E-2</v>
      </c>
      <c r="M20" s="34">
        <v>480</v>
      </c>
      <c r="N20" s="67">
        <v>8.7495442945679916E-2</v>
      </c>
      <c r="O20" s="15">
        <v>261</v>
      </c>
      <c r="P20" s="16">
        <v>1902</v>
      </c>
      <c r="Q20">
        <v>1001</v>
      </c>
      <c r="R20">
        <v>786</v>
      </c>
      <c r="S20" s="39">
        <v>241</v>
      </c>
      <c r="T20" s="43">
        <v>4.3930003645643458E-2</v>
      </c>
      <c r="U20">
        <v>136</v>
      </c>
      <c r="V20">
        <v>2164</v>
      </c>
      <c r="W20" s="12">
        <v>299</v>
      </c>
      <c r="X20" s="13">
        <v>222</v>
      </c>
      <c r="Y20" s="13">
        <v>162</v>
      </c>
      <c r="Z20" s="74">
        <v>6.999635435654393E-2</v>
      </c>
      <c r="AA20" s="15">
        <v>353</v>
      </c>
      <c r="AB20" s="16">
        <v>1036</v>
      </c>
      <c r="AC20" s="8">
        <f t="shared" si="0"/>
        <v>1235</v>
      </c>
      <c r="AD20" s="20">
        <v>5486</v>
      </c>
      <c r="AE20" s="23">
        <f t="shared" si="1"/>
        <v>0.22511848341232227</v>
      </c>
      <c r="AF20" s="49">
        <v>1</v>
      </c>
      <c r="AG20" s="52">
        <v>4</v>
      </c>
    </row>
    <row r="21" spans="1:33">
      <c r="A21" s="1" t="s">
        <v>19</v>
      </c>
      <c r="B21" s="1">
        <v>200067924</v>
      </c>
      <c r="C21" s="1" t="s">
        <v>83</v>
      </c>
      <c r="D21" s="12">
        <v>42</v>
      </c>
      <c r="E21" s="24">
        <v>94</v>
      </c>
      <c r="F21" s="24">
        <v>10</v>
      </c>
      <c r="G21" s="28">
        <v>2.0659515295987287E-2</v>
      </c>
      <c r="H21" s="15">
        <v>126</v>
      </c>
      <c r="I21" s="16">
        <v>272</v>
      </c>
      <c r="J21" s="12">
        <v>424</v>
      </c>
      <c r="K21" s="29">
        <v>724</v>
      </c>
      <c r="L21" s="33">
        <v>0.14382201032975764</v>
      </c>
      <c r="M21" s="34">
        <v>138</v>
      </c>
      <c r="N21" s="38">
        <v>2.7413587604290822E-2</v>
      </c>
      <c r="O21" s="15">
        <v>101</v>
      </c>
      <c r="P21" s="16">
        <v>1387</v>
      </c>
      <c r="Q21">
        <v>1567</v>
      </c>
      <c r="R21">
        <v>960</v>
      </c>
      <c r="S21" s="39">
        <v>202</v>
      </c>
      <c r="T21" s="43">
        <v>4.0127135478744538E-2</v>
      </c>
      <c r="U21">
        <v>326</v>
      </c>
      <c r="V21">
        <v>3055</v>
      </c>
      <c r="W21" s="12">
        <v>102</v>
      </c>
      <c r="X21" s="13">
        <v>44</v>
      </c>
      <c r="Y21" s="13">
        <v>21</v>
      </c>
      <c r="Z21" s="19">
        <v>1.2912197059992053E-2</v>
      </c>
      <c r="AA21" s="15">
        <v>153</v>
      </c>
      <c r="AB21" s="16">
        <v>320</v>
      </c>
      <c r="AC21" s="8">
        <f t="shared" si="0"/>
        <v>1168</v>
      </c>
      <c r="AD21" s="20">
        <v>5034</v>
      </c>
      <c r="AE21" s="23">
        <f t="shared" si="1"/>
        <v>0.2320222487087803</v>
      </c>
      <c r="AF21" s="52">
        <v>4</v>
      </c>
      <c r="AG21" s="50">
        <v>2</v>
      </c>
    </row>
    <row r="22" spans="1:33">
      <c r="A22" s="1" t="s">
        <v>16</v>
      </c>
      <c r="B22" s="1">
        <v>200068682</v>
      </c>
      <c r="C22" s="1" t="s">
        <v>92</v>
      </c>
      <c r="D22" s="12">
        <v>96</v>
      </c>
      <c r="E22" s="24">
        <v>24</v>
      </c>
      <c r="F22" s="24">
        <v>394</v>
      </c>
      <c r="G22" s="63">
        <v>0.27160493827160492</v>
      </c>
      <c r="H22" s="15">
        <v>26</v>
      </c>
      <c r="I22" s="16">
        <v>540</v>
      </c>
      <c r="J22" s="12">
        <v>194</v>
      </c>
      <c r="K22" s="29">
        <v>549</v>
      </c>
      <c r="L22" s="66">
        <v>0.35672514619883039</v>
      </c>
      <c r="M22" s="34">
        <v>72</v>
      </c>
      <c r="N22" s="38">
        <v>4.6783625730994149E-2</v>
      </c>
      <c r="O22" s="15">
        <v>15</v>
      </c>
      <c r="P22" s="16">
        <v>830</v>
      </c>
      <c r="R22">
        <v>37</v>
      </c>
      <c r="S22" s="39">
        <v>7</v>
      </c>
      <c r="T22" s="43">
        <v>4.5484080571799868E-3</v>
      </c>
      <c r="U22">
        <v>8</v>
      </c>
      <c r="V22">
        <v>52</v>
      </c>
      <c r="W22" s="12">
        <v>20</v>
      </c>
      <c r="X22" s="13">
        <v>78</v>
      </c>
      <c r="Y22" s="13"/>
      <c r="Z22" s="19">
        <v>5.0682261208576995E-2</v>
      </c>
      <c r="AA22" s="15">
        <v>19</v>
      </c>
      <c r="AB22" s="16">
        <v>117</v>
      </c>
      <c r="AC22" s="8">
        <f t="shared" si="0"/>
        <v>1046</v>
      </c>
      <c r="AD22" s="20">
        <v>1539</v>
      </c>
      <c r="AE22" s="79">
        <f t="shared" si="1"/>
        <v>0.67966211825860945</v>
      </c>
      <c r="AF22" s="51">
        <v>3</v>
      </c>
      <c r="AG22" s="50">
        <v>2</v>
      </c>
    </row>
    <row r="23" spans="1:33">
      <c r="A23" s="1" t="s">
        <v>19</v>
      </c>
      <c r="B23" s="1">
        <v>200068112</v>
      </c>
      <c r="C23" s="1" t="s">
        <v>85</v>
      </c>
      <c r="D23" s="12">
        <v>101</v>
      </c>
      <c r="E23" s="24">
        <v>53</v>
      </c>
      <c r="F23" s="24">
        <v>48</v>
      </c>
      <c r="G23" s="28">
        <v>2.6024220561710901E-2</v>
      </c>
      <c r="H23" s="15">
        <v>161</v>
      </c>
      <c r="I23" s="16">
        <v>363</v>
      </c>
      <c r="J23" s="12">
        <v>655</v>
      </c>
      <c r="K23" s="29">
        <v>545</v>
      </c>
      <c r="L23" s="33">
        <v>0.14042772481319249</v>
      </c>
      <c r="M23" s="34">
        <v>224</v>
      </c>
      <c r="N23" s="38">
        <v>5.7717083225972687E-2</v>
      </c>
      <c r="O23" s="15">
        <v>58</v>
      </c>
      <c r="P23" s="16">
        <v>1482</v>
      </c>
      <c r="Q23">
        <v>473</v>
      </c>
      <c r="R23">
        <v>774</v>
      </c>
      <c r="S23" s="39">
        <v>172</v>
      </c>
      <c r="T23" s="43">
        <v>4.4318474619943315E-2</v>
      </c>
      <c r="U23">
        <v>189</v>
      </c>
      <c r="V23">
        <v>1608</v>
      </c>
      <c r="W23" s="12">
        <v>56</v>
      </c>
      <c r="X23" s="13">
        <v>36</v>
      </c>
      <c r="Y23" s="13">
        <v>47</v>
      </c>
      <c r="Z23" s="19">
        <v>2.1386240659623808E-2</v>
      </c>
      <c r="AA23" s="15">
        <v>289</v>
      </c>
      <c r="AB23" s="16">
        <v>428</v>
      </c>
      <c r="AC23" s="8">
        <f t="shared" si="0"/>
        <v>1042</v>
      </c>
      <c r="AD23" s="20">
        <v>3881</v>
      </c>
      <c r="AE23" s="23">
        <f t="shared" si="1"/>
        <v>0.26848750322081938</v>
      </c>
      <c r="AF23" s="52">
        <v>4</v>
      </c>
      <c r="AG23" s="49">
        <v>1</v>
      </c>
    </row>
    <row r="24" spans="1:33">
      <c r="A24" s="1" t="s">
        <v>21</v>
      </c>
      <c r="B24" s="1">
        <v>200068658</v>
      </c>
      <c r="C24" s="1" t="s">
        <v>90</v>
      </c>
      <c r="D24" s="12">
        <v>49</v>
      </c>
      <c r="E24" s="24">
        <v>21</v>
      </c>
      <c r="F24" s="24">
        <v>12</v>
      </c>
      <c r="G24" s="28">
        <v>1.2741312741312742E-2</v>
      </c>
      <c r="H24" s="15">
        <v>107</v>
      </c>
      <c r="I24" s="16">
        <v>189</v>
      </c>
      <c r="J24" s="12">
        <v>679</v>
      </c>
      <c r="K24" s="29">
        <v>712</v>
      </c>
      <c r="L24" s="66">
        <v>0.27490347490347489</v>
      </c>
      <c r="M24" s="34">
        <v>248</v>
      </c>
      <c r="N24" s="67">
        <v>9.575289575289575E-2</v>
      </c>
      <c r="O24" s="15">
        <v>138</v>
      </c>
      <c r="P24" s="16">
        <v>1777</v>
      </c>
      <c r="Q24">
        <v>245</v>
      </c>
      <c r="R24">
        <v>168</v>
      </c>
      <c r="S24" s="39">
        <v>13</v>
      </c>
      <c r="T24" s="43">
        <v>5.0193050193050193E-3</v>
      </c>
      <c r="V24">
        <v>426</v>
      </c>
      <c r="W24" s="12">
        <v>90</v>
      </c>
      <c r="X24" s="13">
        <v>29</v>
      </c>
      <c r="Y24" s="13">
        <v>29</v>
      </c>
      <c r="Z24" s="19">
        <v>2.2393822393822392E-2</v>
      </c>
      <c r="AA24" s="15">
        <v>50</v>
      </c>
      <c r="AB24" s="16">
        <v>198</v>
      </c>
      <c r="AC24" s="8">
        <f t="shared" si="0"/>
        <v>1006</v>
      </c>
      <c r="AD24" s="20">
        <v>2590</v>
      </c>
      <c r="AE24" s="77">
        <f t="shared" si="1"/>
        <v>0.38841698841698841</v>
      </c>
      <c r="AF24" s="50">
        <v>2</v>
      </c>
      <c r="AG24" s="49">
        <v>1</v>
      </c>
    </row>
    <row r="25" spans="1:33">
      <c r="A25" s="1" t="s">
        <v>16</v>
      </c>
      <c r="B25" s="1">
        <v>200071066</v>
      </c>
      <c r="C25" s="1" t="s">
        <v>111</v>
      </c>
      <c r="D25" s="12">
        <v>139</v>
      </c>
      <c r="E25" s="24">
        <v>102</v>
      </c>
      <c r="F25" s="24">
        <v>143</v>
      </c>
      <c r="G25" s="62">
        <v>5.5923305181465419E-2</v>
      </c>
      <c r="H25" s="15">
        <v>442</v>
      </c>
      <c r="I25" s="16">
        <v>826</v>
      </c>
      <c r="J25" s="12">
        <v>655</v>
      </c>
      <c r="K25" s="29">
        <v>406</v>
      </c>
      <c r="L25" s="33">
        <v>9.2672905729285548E-2</v>
      </c>
      <c r="M25" s="34">
        <v>155</v>
      </c>
      <c r="N25" s="38">
        <v>3.5380050216845468E-2</v>
      </c>
      <c r="O25" s="15">
        <v>355</v>
      </c>
      <c r="P25" s="16">
        <v>1571</v>
      </c>
      <c r="Q25">
        <v>234</v>
      </c>
      <c r="R25">
        <v>112</v>
      </c>
      <c r="S25" s="39">
        <v>86</v>
      </c>
      <c r="T25" s="43">
        <v>1.963022141063684E-2</v>
      </c>
      <c r="U25">
        <v>91</v>
      </c>
      <c r="V25">
        <v>523</v>
      </c>
      <c r="W25" s="12">
        <v>338</v>
      </c>
      <c r="X25" s="13">
        <v>119</v>
      </c>
      <c r="Y25" s="13">
        <v>113</v>
      </c>
      <c r="Z25" s="19">
        <v>5.2955946131020316E-2</v>
      </c>
      <c r="AA25" s="15">
        <v>891</v>
      </c>
      <c r="AB25" s="16">
        <v>1461</v>
      </c>
      <c r="AC25" s="8">
        <f t="shared" si="0"/>
        <v>892</v>
      </c>
      <c r="AD25" s="20">
        <v>4381</v>
      </c>
      <c r="AE25" s="23">
        <f t="shared" si="1"/>
        <v>0.20360648253823327</v>
      </c>
      <c r="AF25" s="51">
        <v>3</v>
      </c>
      <c r="AG25" s="53">
        <v>5</v>
      </c>
    </row>
    <row r="26" spans="1:33">
      <c r="A26" s="1" t="s">
        <v>35</v>
      </c>
      <c r="B26" s="1">
        <v>245701271</v>
      </c>
      <c r="C26" s="1" t="s">
        <v>145</v>
      </c>
      <c r="D26" s="12">
        <v>105</v>
      </c>
      <c r="E26" s="24">
        <v>9</v>
      </c>
      <c r="F26" s="24">
        <v>39</v>
      </c>
      <c r="G26" s="28">
        <v>9.9050763516302098E-3</v>
      </c>
      <c r="H26" s="15">
        <v>446</v>
      </c>
      <c r="I26" s="16">
        <v>599</v>
      </c>
      <c r="J26" s="12">
        <v>554</v>
      </c>
      <c r="K26" s="29">
        <v>360</v>
      </c>
      <c r="L26" s="33">
        <v>7.4288072637226574E-2</v>
      </c>
      <c r="M26" s="34">
        <v>272</v>
      </c>
      <c r="N26" s="38">
        <v>5.6128765992571196E-2</v>
      </c>
      <c r="O26" s="15">
        <v>295</v>
      </c>
      <c r="P26" s="16">
        <v>1481</v>
      </c>
      <c r="Q26">
        <v>788</v>
      </c>
      <c r="R26">
        <v>481</v>
      </c>
      <c r="S26" s="39">
        <v>159</v>
      </c>
      <c r="T26" s="43">
        <v>3.2810565414775075E-2</v>
      </c>
      <c r="U26">
        <v>174</v>
      </c>
      <c r="V26">
        <v>1602</v>
      </c>
      <c r="W26" s="12">
        <v>154</v>
      </c>
      <c r="X26" s="13">
        <v>136</v>
      </c>
      <c r="Y26" s="13">
        <v>124</v>
      </c>
      <c r="Z26" s="19">
        <v>5.3652496904663644E-2</v>
      </c>
      <c r="AA26" s="15">
        <v>750</v>
      </c>
      <c r="AB26" s="16">
        <v>1164</v>
      </c>
      <c r="AC26" s="8">
        <f t="shared" si="0"/>
        <v>839</v>
      </c>
      <c r="AD26" s="20">
        <v>4846</v>
      </c>
      <c r="AE26" s="23">
        <f t="shared" si="1"/>
        <v>0.17313248039620305</v>
      </c>
      <c r="AF26" s="49">
        <v>1</v>
      </c>
      <c r="AG26" s="52">
        <v>4</v>
      </c>
    </row>
    <row r="27" spans="1:33">
      <c r="A27" s="1" t="s">
        <v>31</v>
      </c>
      <c r="B27" s="1">
        <v>200041515</v>
      </c>
      <c r="C27" s="1" t="s">
        <v>43</v>
      </c>
      <c r="D27" s="12">
        <v>162</v>
      </c>
      <c r="E27" s="24">
        <v>90</v>
      </c>
      <c r="F27" s="24">
        <v>117</v>
      </c>
      <c r="G27" s="61">
        <v>0.10112359550561797</v>
      </c>
      <c r="H27" s="15">
        <v>196</v>
      </c>
      <c r="I27" s="16">
        <v>565</v>
      </c>
      <c r="J27" s="12">
        <v>48</v>
      </c>
      <c r="K27" s="29">
        <v>538</v>
      </c>
      <c r="L27" s="64">
        <v>0.26282364435759648</v>
      </c>
      <c r="M27" s="34">
        <v>75</v>
      </c>
      <c r="N27" s="38">
        <v>3.6638983878847092E-2</v>
      </c>
      <c r="O27" s="15">
        <v>107</v>
      </c>
      <c r="P27" s="16">
        <v>768</v>
      </c>
      <c r="Q27">
        <v>71</v>
      </c>
      <c r="R27">
        <v>133</v>
      </c>
      <c r="S27" s="39">
        <v>18</v>
      </c>
      <c r="T27" s="43">
        <v>8.7933561309233021E-3</v>
      </c>
      <c r="U27">
        <v>30</v>
      </c>
      <c r="V27">
        <v>252</v>
      </c>
      <c r="W27" s="12">
        <v>111</v>
      </c>
      <c r="X27" s="13">
        <v>110</v>
      </c>
      <c r="Y27" s="13">
        <v>44</v>
      </c>
      <c r="Z27" s="74">
        <v>7.5232046897899363E-2</v>
      </c>
      <c r="AA27" s="15">
        <v>197</v>
      </c>
      <c r="AB27" s="16">
        <v>462</v>
      </c>
      <c r="AC27" s="8">
        <f t="shared" si="0"/>
        <v>838</v>
      </c>
      <c r="AD27" s="20">
        <v>2047</v>
      </c>
      <c r="AE27" s="78">
        <f t="shared" si="1"/>
        <v>0.40937957987298484</v>
      </c>
      <c r="AF27" s="51">
        <v>3</v>
      </c>
      <c r="AG27" s="50">
        <v>2</v>
      </c>
    </row>
    <row r="28" spans="1:33">
      <c r="A28" s="1" t="s">
        <v>35</v>
      </c>
      <c r="B28" s="1">
        <v>200068146</v>
      </c>
      <c r="C28" s="1" t="s">
        <v>86</v>
      </c>
      <c r="D28" s="12">
        <v>33</v>
      </c>
      <c r="E28" s="24">
        <v>17</v>
      </c>
      <c r="F28" s="24">
        <v>41</v>
      </c>
      <c r="G28" s="28">
        <v>1.5964767409854114E-2</v>
      </c>
      <c r="H28" s="15">
        <v>113</v>
      </c>
      <c r="I28" s="16">
        <v>204</v>
      </c>
      <c r="J28" s="12">
        <v>1081</v>
      </c>
      <c r="K28" s="29">
        <v>350</v>
      </c>
      <c r="L28" s="33">
        <v>9.6339113680154145E-2</v>
      </c>
      <c r="M28" s="34">
        <v>262</v>
      </c>
      <c r="N28" s="38">
        <v>7.211670795485825E-2</v>
      </c>
      <c r="O28" s="15">
        <v>42</v>
      </c>
      <c r="P28" s="16">
        <v>1735</v>
      </c>
      <c r="Q28">
        <v>827</v>
      </c>
      <c r="R28">
        <v>449</v>
      </c>
      <c r="S28" s="39">
        <v>80</v>
      </c>
      <c r="T28" s="43">
        <v>2.2020368841178091E-2</v>
      </c>
      <c r="U28">
        <v>54</v>
      </c>
      <c r="V28">
        <v>1410</v>
      </c>
      <c r="W28" s="12">
        <v>197</v>
      </c>
      <c r="X28" s="13">
        <v>37</v>
      </c>
      <c r="Y28" s="13">
        <v>17</v>
      </c>
      <c r="Z28" s="19">
        <v>1.486374896779521E-2</v>
      </c>
      <c r="AA28" s="15">
        <v>33</v>
      </c>
      <c r="AB28" s="16">
        <v>284</v>
      </c>
      <c r="AC28" s="8">
        <f t="shared" si="0"/>
        <v>750</v>
      </c>
      <c r="AD28" s="20">
        <v>3633</v>
      </c>
      <c r="AE28" s="23">
        <f t="shared" si="1"/>
        <v>0.20644095788604458</v>
      </c>
      <c r="AF28" s="49">
        <v>1</v>
      </c>
      <c r="AG28" s="52">
        <v>4</v>
      </c>
    </row>
    <row r="29" spans="1:33">
      <c r="A29" s="1" t="s">
        <v>35</v>
      </c>
      <c r="B29" s="1">
        <v>200067502</v>
      </c>
      <c r="C29" s="1" t="s">
        <v>75</v>
      </c>
      <c r="D29" s="12">
        <v>36</v>
      </c>
      <c r="E29" s="24"/>
      <c r="F29" s="24"/>
      <c r="G29" s="28">
        <v>0</v>
      </c>
      <c r="H29" s="15">
        <v>45</v>
      </c>
      <c r="I29" s="16">
        <v>81</v>
      </c>
      <c r="J29" s="12">
        <v>926</v>
      </c>
      <c r="K29" s="29">
        <v>214</v>
      </c>
      <c r="L29" s="33">
        <v>7.2248480756245778E-2</v>
      </c>
      <c r="M29" s="34">
        <v>373</v>
      </c>
      <c r="N29" s="68">
        <v>0.12592842673869006</v>
      </c>
      <c r="O29" s="15">
        <v>105</v>
      </c>
      <c r="P29" s="16">
        <v>1618</v>
      </c>
      <c r="Q29">
        <v>279</v>
      </c>
      <c r="R29">
        <v>315</v>
      </c>
      <c r="S29" s="39">
        <v>141</v>
      </c>
      <c r="T29" s="71">
        <v>4.7602970965563811E-2</v>
      </c>
      <c r="U29">
        <v>65</v>
      </c>
      <c r="V29">
        <v>800</v>
      </c>
      <c r="W29" s="12">
        <v>140</v>
      </c>
      <c r="X29" s="13">
        <v>75</v>
      </c>
      <c r="Y29" s="13">
        <v>93</v>
      </c>
      <c r="Z29" s="19">
        <v>5.671843349088454E-2</v>
      </c>
      <c r="AA29" s="15">
        <v>155</v>
      </c>
      <c r="AB29" s="16">
        <v>463</v>
      </c>
      <c r="AC29" s="8">
        <f t="shared" si="0"/>
        <v>728</v>
      </c>
      <c r="AD29" s="20">
        <v>2962</v>
      </c>
      <c r="AE29" s="23">
        <f t="shared" si="1"/>
        <v>0.24577987846049967</v>
      </c>
      <c r="AF29" s="49">
        <v>1</v>
      </c>
      <c r="AG29" s="52">
        <v>4</v>
      </c>
    </row>
    <row r="30" spans="1:33">
      <c r="A30" s="1" t="s">
        <v>31</v>
      </c>
      <c r="B30" s="1">
        <v>200070324</v>
      </c>
      <c r="C30" s="1" t="s">
        <v>103</v>
      </c>
      <c r="D30" s="12">
        <v>178</v>
      </c>
      <c r="E30" s="24">
        <v>132</v>
      </c>
      <c r="F30" s="24">
        <v>172</v>
      </c>
      <c r="G30" s="61">
        <v>0.14407582938388624</v>
      </c>
      <c r="H30" s="15">
        <v>223</v>
      </c>
      <c r="I30" s="16">
        <v>705</v>
      </c>
      <c r="J30" s="12">
        <v>148</v>
      </c>
      <c r="K30" s="29">
        <v>258</v>
      </c>
      <c r="L30" s="33">
        <v>0.12227488151658768</v>
      </c>
      <c r="M30" s="34">
        <v>81</v>
      </c>
      <c r="N30" s="38">
        <v>3.8388625592417062E-2</v>
      </c>
      <c r="O30" s="15">
        <v>24</v>
      </c>
      <c r="P30" s="16">
        <v>511</v>
      </c>
      <c r="Q30">
        <v>131</v>
      </c>
      <c r="R30">
        <v>170</v>
      </c>
      <c r="S30" s="39">
        <v>83</v>
      </c>
      <c r="T30" s="43">
        <v>3.9336492890995257E-2</v>
      </c>
      <c r="U30">
        <v>2</v>
      </c>
      <c r="V30">
        <v>386</v>
      </c>
      <c r="W30" s="12">
        <v>60</v>
      </c>
      <c r="X30" s="13">
        <v>78</v>
      </c>
      <c r="Y30" s="13">
        <v>55</v>
      </c>
      <c r="Z30" s="19">
        <v>6.3033175355450236E-2</v>
      </c>
      <c r="AA30" s="15">
        <v>315</v>
      </c>
      <c r="AB30" s="16">
        <v>508</v>
      </c>
      <c r="AC30" s="8">
        <f t="shared" si="0"/>
        <v>726</v>
      </c>
      <c r="AD30" s="20">
        <v>2110</v>
      </c>
      <c r="AE30" s="77">
        <f t="shared" si="1"/>
        <v>0.34407582938388626</v>
      </c>
      <c r="AF30" s="51">
        <v>3</v>
      </c>
      <c r="AG30" s="52">
        <v>4</v>
      </c>
    </row>
    <row r="31" spans="1:33">
      <c r="A31" s="1" t="s">
        <v>24</v>
      </c>
      <c r="B31" s="1">
        <v>200033025</v>
      </c>
      <c r="C31" s="1" t="s">
        <v>25</v>
      </c>
      <c r="D31" s="12">
        <v>236</v>
      </c>
      <c r="E31" s="24">
        <v>196</v>
      </c>
      <c r="F31" s="24">
        <v>61</v>
      </c>
      <c r="G31" s="61">
        <v>0.15135453474676089</v>
      </c>
      <c r="H31" s="15">
        <v>55</v>
      </c>
      <c r="I31" s="16">
        <v>548</v>
      </c>
      <c r="J31" s="12">
        <v>319</v>
      </c>
      <c r="K31" s="29">
        <v>376</v>
      </c>
      <c r="L31" s="64">
        <v>0.22143698468786807</v>
      </c>
      <c r="M31" s="34">
        <v>92</v>
      </c>
      <c r="N31" s="38">
        <v>5.418138987043581E-2</v>
      </c>
      <c r="O31" s="15">
        <v>7</v>
      </c>
      <c r="P31" s="16">
        <v>794</v>
      </c>
      <c r="Q31">
        <v>168</v>
      </c>
      <c r="R31">
        <v>53</v>
      </c>
      <c r="S31" s="39"/>
      <c r="T31" s="43">
        <v>0</v>
      </c>
      <c r="V31">
        <v>221</v>
      </c>
      <c r="W31" s="12">
        <v>25</v>
      </c>
      <c r="X31" s="13">
        <v>10</v>
      </c>
      <c r="Y31" s="13">
        <v>4</v>
      </c>
      <c r="Z31" s="19">
        <v>8.2449941107184919E-3</v>
      </c>
      <c r="AA31" s="15">
        <v>96</v>
      </c>
      <c r="AB31" s="16">
        <v>135</v>
      </c>
      <c r="AC31" s="8">
        <f t="shared" si="0"/>
        <v>725</v>
      </c>
      <c r="AD31" s="20">
        <v>1698</v>
      </c>
      <c r="AE31" s="78">
        <f t="shared" si="1"/>
        <v>0.42697290930506476</v>
      </c>
      <c r="AF31" s="51">
        <v>3</v>
      </c>
      <c r="AG31" s="50">
        <v>2</v>
      </c>
    </row>
    <row r="32" spans="1:33">
      <c r="A32" s="1" t="s">
        <v>19</v>
      </c>
      <c r="B32" s="1">
        <v>246700967</v>
      </c>
      <c r="C32" s="1" t="s">
        <v>156</v>
      </c>
      <c r="D32" s="12">
        <v>169</v>
      </c>
      <c r="E32" s="24">
        <v>43</v>
      </c>
      <c r="F32" s="24">
        <v>12</v>
      </c>
      <c r="G32" s="28">
        <v>1.0456273764258554E-2</v>
      </c>
      <c r="H32" s="15">
        <v>98</v>
      </c>
      <c r="I32" s="16">
        <v>322</v>
      </c>
      <c r="J32" s="12">
        <v>1179</v>
      </c>
      <c r="K32" s="29">
        <v>352</v>
      </c>
      <c r="L32" s="33">
        <v>6.692015209125475E-2</v>
      </c>
      <c r="M32" s="34">
        <v>275</v>
      </c>
      <c r="N32" s="38">
        <v>5.2281368821292779E-2</v>
      </c>
      <c r="O32" s="15">
        <v>134</v>
      </c>
      <c r="P32" s="16">
        <v>1940</v>
      </c>
      <c r="Q32">
        <v>2055</v>
      </c>
      <c r="R32">
        <v>318</v>
      </c>
      <c r="S32" s="39">
        <v>40</v>
      </c>
      <c r="T32" s="43">
        <v>7.6045627376425855E-3</v>
      </c>
      <c r="U32">
        <v>179</v>
      </c>
      <c r="V32">
        <v>2592</v>
      </c>
      <c r="W32" s="12">
        <v>102</v>
      </c>
      <c r="X32" s="13">
        <v>27</v>
      </c>
      <c r="Y32" s="13">
        <v>3</v>
      </c>
      <c r="Z32" s="19">
        <v>5.7034220532319393E-3</v>
      </c>
      <c r="AA32" s="15">
        <v>274</v>
      </c>
      <c r="AB32" s="16">
        <v>406</v>
      </c>
      <c r="AC32" s="8">
        <f t="shared" si="0"/>
        <v>722</v>
      </c>
      <c r="AD32" s="20">
        <v>5260</v>
      </c>
      <c r="AE32" s="23">
        <f t="shared" si="1"/>
        <v>0.13726235741444867</v>
      </c>
      <c r="AF32" s="49">
        <v>1</v>
      </c>
    </row>
    <row r="33" spans="1:33">
      <c r="A33" s="1" t="s">
        <v>16</v>
      </c>
      <c r="B33" s="1">
        <v>200071157</v>
      </c>
      <c r="C33" s="1" t="s">
        <v>112</v>
      </c>
      <c r="D33" s="12">
        <v>242</v>
      </c>
      <c r="E33" s="24">
        <v>22</v>
      </c>
      <c r="F33" s="24">
        <v>49</v>
      </c>
      <c r="G33" s="28">
        <v>1.374104896458293E-2</v>
      </c>
      <c r="H33" s="15">
        <v>201</v>
      </c>
      <c r="I33" s="16">
        <v>514</v>
      </c>
      <c r="J33" s="12">
        <v>1440</v>
      </c>
      <c r="K33" s="29">
        <v>229</v>
      </c>
      <c r="L33" s="33">
        <v>4.4319721308302688E-2</v>
      </c>
      <c r="M33" s="34">
        <v>297</v>
      </c>
      <c r="N33" s="38">
        <v>5.7480162570156763E-2</v>
      </c>
      <c r="O33" s="15">
        <v>215</v>
      </c>
      <c r="P33" s="16">
        <v>2181</v>
      </c>
      <c r="Q33">
        <v>705</v>
      </c>
      <c r="R33">
        <v>293</v>
      </c>
      <c r="S33" s="39">
        <v>93</v>
      </c>
      <c r="T33" s="43">
        <v>1.7998838784594542E-2</v>
      </c>
      <c r="U33">
        <v>40</v>
      </c>
      <c r="V33">
        <v>1131</v>
      </c>
      <c r="W33" s="12">
        <v>361</v>
      </c>
      <c r="X33" s="13">
        <v>166</v>
      </c>
      <c r="Y33" s="13">
        <v>110</v>
      </c>
      <c r="Z33" s="19">
        <v>5.3415908651054771E-2</v>
      </c>
      <c r="AA33" s="15">
        <v>704</v>
      </c>
      <c r="AB33" s="16">
        <v>1341</v>
      </c>
      <c r="AC33" s="8">
        <f t="shared" si="0"/>
        <v>690</v>
      </c>
      <c r="AD33" s="20">
        <v>5167</v>
      </c>
      <c r="AE33" s="23">
        <f t="shared" si="1"/>
        <v>0.13353977162763692</v>
      </c>
      <c r="AF33" s="49">
        <v>1</v>
      </c>
      <c r="AG33" s="53">
        <v>5</v>
      </c>
    </row>
    <row r="34" spans="1:33">
      <c r="A34" s="1" t="s">
        <v>33</v>
      </c>
      <c r="B34" s="1">
        <v>246800569</v>
      </c>
      <c r="C34" s="1" t="s">
        <v>165</v>
      </c>
      <c r="D34" s="12">
        <v>140</v>
      </c>
      <c r="E34" s="24">
        <v>16</v>
      </c>
      <c r="F34" s="24">
        <v>24</v>
      </c>
      <c r="G34" s="28">
        <v>1.1431837667905115E-2</v>
      </c>
      <c r="H34" s="15">
        <v>198</v>
      </c>
      <c r="I34" s="16">
        <v>378</v>
      </c>
      <c r="J34" s="12">
        <v>668</v>
      </c>
      <c r="K34" s="29">
        <v>505</v>
      </c>
      <c r="L34" s="33">
        <v>0.14432695055730208</v>
      </c>
      <c r="M34" s="34">
        <v>39</v>
      </c>
      <c r="N34" s="38">
        <v>1.1146041726207487E-2</v>
      </c>
      <c r="O34" s="15">
        <v>55</v>
      </c>
      <c r="P34" s="16">
        <v>1267</v>
      </c>
      <c r="Q34">
        <v>698</v>
      </c>
      <c r="R34">
        <v>417</v>
      </c>
      <c r="S34" s="39">
        <v>100</v>
      </c>
      <c r="T34" s="43">
        <v>2.857959416976279E-2</v>
      </c>
      <c r="U34">
        <v>106</v>
      </c>
      <c r="V34">
        <v>1321</v>
      </c>
      <c r="W34" s="12">
        <v>84</v>
      </c>
      <c r="X34" s="13">
        <v>39</v>
      </c>
      <c r="Y34" s="13">
        <v>61</v>
      </c>
      <c r="Z34" s="19">
        <v>2.857959416976279E-2</v>
      </c>
      <c r="AA34" s="15">
        <v>349</v>
      </c>
      <c r="AB34" s="16">
        <v>533</v>
      </c>
      <c r="AC34" s="8">
        <f t="shared" si="0"/>
        <v>684</v>
      </c>
      <c r="AD34" s="20">
        <v>3499</v>
      </c>
      <c r="AE34" s="23">
        <f t="shared" si="1"/>
        <v>0.19548442412117747</v>
      </c>
      <c r="AF34" s="50">
        <v>2</v>
      </c>
      <c r="AG34" s="52">
        <v>4</v>
      </c>
    </row>
    <row r="35" spans="1:33">
      <c r="A35" s="1" t="s">
        <v>19</v>
      </c>
      <c r="B35" s="1">
        <v>246701080</v>
      </c>
      <c r="C35" s="1" t="s">
        <v>158</v>
      </c>
      <c r="D35" s="12">
        <v>38</v>
      </c>
      <c r="E35" s="24"/>
      <c r="F35" s="24">
        <v>4</v>
      </c>
      <c r="G35" s="28">
        <v>1.1135857461024498E-3</v>
      </c>
      <c r="H35" s="15">
        <v>43</v>
      </c>
      <c r="I35" s="16">
        <v>85</v>
      </c>
      <c r="J35" s="12">
        <v>333</v>
      </c>
      <c r="K35" s="29">
        <v>375</v>
      </c>
      <c r="L35" s="33">
        <v>0.10439866369710468</v>
      </c>
      <c r="M35" s="34">
        <v>125</v>
      </c>
      <c r="N35" s="38">
        <v>3.4799554565701558E-2</v>
      </c>
      <c r="O35" s="15">
        <v>202</v>
      </c>
      <c r="P35" s="16">
        <v>1035</v>
      </c>
      <c r="Q35">
        <v>798</v>
      </c>
      <c r="R35">
        <v>1094</v>
      </c>
      <c r="S35" s="39">
        <v>113</v>
      </c>
      <c r="T35" s="43">
        <v>3.1458797327394213E-2</v>
      </c>
      <c r="U35">
        <v>357</v>
      </c>
      <c r="V35">
        <v>2362</v>
      </c>
      <c r="W35" s="12">
        <v>40</v>
      </c>
      <c r="X35" s="13">
        <v>14</v>
      </c>
      <c r="Y35" s="13">
        <v>3</v>
      </c>
      <c r="Z35" s="19">
        <v>4.7327394209354121E-3</v>
      </c>
      <c r="AA35" s="15">
        <v>53</v>
      </c>
      <c r="AB35" s="16">
        <v>110</v>
      </c>
      <c r="AC35" s="8">
        <f t="shared" ref="AC35:AC66" si="2">E35+F35+K35+M35+S35</f>
        <v>617</v>
      </c>
      <c r="AD35" s="20">
        <v>3592</v>
      </c>
      <c r="AE35" s="23">
        <f t="shared" ref="AE35:AE66" si="3">AC35/AD35</f>
        <v>0.1717706013363029</v>
      </c>
      <c r="AF35" s="52">
        <v>4</v>
      </c>
      <c r="AG35" s="50">
        <v>2</v>
      </c>
    </row>
    <row r="36" spans="1:33">
      <c r="A36" s="1" t="s">
        <v>33</v>
      </c>
      <c r="B36" s="1">
        <v>200036465</v>
      </c>
      <c r="C36" s="1" t="s">
        <v>34</v>
      </c>
      <c r="D36" s="12">
        <v>351</v>
      </c>
      <c r="E36" s="24">
        <v>48</v>
      </c>
      <c r="F36" s="24">
        <v>21</v>
      </c>
      <c r="G36" s="28">
        <v>1.7917424045702415E-2</v>
      </c>
      <c r="H36" s="15">
        <v>165</v>
      </c>
      <c r="I36" s="16">
        <v>585</v>
      </c>
      <c r="J36" s="12">
        <v>456</v>
      </c>
      <c r="K36" s="29">
        <v>430</v>
      </c>
      <c r="L36" s="33">
        <v>0.1116593092703194</v>
      </c>
      <c r="M36" s="34">
        <v>62</v>
      </c>
      <c r="N36" s="38">
        <v>1.6099714359906519E-2</v>
      </c>
      <c r="O36" s="15">
        <v>53</v>
      </c>
      <c r="P36" s="16">
        <v>1001</v>
      </c>
      <c r="Q36">
        <v>999</v>
      </c>
      <c r="R36">
        <v>522</v>
      </c>
      <c r="S36" s="39">
        <v>50</v>
      </c>
      <c r="T36" s="43">
        <v>1.2983640612827837E-2</v>
      </c>
      <c r="U36">
        <v>306</v>
      </c>
      <c r="V36">
        <v>1877</v>
      </c>
      <c r="W36" s="12">
        <v>52</v>
      </c>
      <c r="X36" s="13">
        <v>59</v>
      </c>
      <c r="Y36" s="13">
        <v>46</v>
      </c>
      <c r="Z36" s="19">
        <v>2.7265645286938457E-2</v>
      </c>
      <c r="AA36" s="15">
        <v>231</v>
      </c>
      <c r="AB36" s="16">
        <v>388</v>
      </c>
      <c r="AC36" s="8">
        <f t="shared" si="2"/>
        <v>611</v>
      </c>
      <c r="AD36" s="20">
        <v>3851</v>
      </c>
      <c r="AE36" s="23">
        <f t="shared" si="3"/>
        <v>0.15866008828875616</v>
      </c>
      <c r="AF36" s="50">
        <v>2</v>
      </c>
    </row>
    <row r="37" spans="1:33">
      <c r="A37" s="1" t="s">
        <v>19</v>
      </c>
      <c r="B37" s="1">
        <v>200034270</v>
      </c>
      <c r="C37" s="1" t="s">
        <v>27</v>
      </c>
      <c r="D37" s="12">
        <v>121</v>
      </c>
      <c r="E37" s="24">
        <v>35</v>
      </c>
      <c r="F37" s="24">
        <v>73</v>
      </c>
      <c r="G37" s="28">
        <v>4.0986717267552181E-2</v>
      </c>
      <c r="H37" s="15">
        <v>110</v>
      </c>
      <c r="I37" s="16">
        <v>339</v>
      </c>
      <c r="J37" s="12">
        <v>123</v>
      </c>
      <c r="K37" s="29">
        <v>21</v>
      </c>
      <c r="L37" s="33">
        <v>7.9696394686907014E-3</v>
      </c>
      <c r="M37" s="34">
        <v>200</v>
      </c>
      <c r="N37" s="67">
        <v>7.5901328273244778E-2</v>
      </c>
      <c r="O37" s="15">
        <v>58</v>
      </c>
      <c r="P37" s="16">
        <v>402</v>
      </c>
      <c r="Q37">
        <v>695</v>
      </c>
      <c r="R37">
        <v>472</v>
      </c>
      <c r="S37" s="39">
        <v>231</v>
      </c>
      <c r="T37" s="70">
        <v>8.7666034155597719E-2</v>
      </c>
      <c r="U37">
        <v>177</v>
      </c>
      <c r="V37">
        <v>1575</v>
      </c>
      <c r="W37" s="12">
        <v>68</v>
      </c>
      <c r="X37" s="13">
        <v>37</v>
      </c>
      <c r="Y37" s="13">
        <v>54</v>
      </c>
      <c r="Z37" s="19">
        <v>3.4535104364326379E-2</v>
      </c>
      <c r="AA37" s="15">
        <v>160</v>
      </c>
      <c r="AB37" s="16">
        <v>319</v>
      </c>
      <c r="AC37" s="8">
        <f t="shared" si="2"/>
        <v>560</v>
      </c>
      <c r="AD37" s="20">
        <v>2635</v>
      </c>
      <c r="AE37" s="23">
        <f t="shared" si="3"/>
        <v>0.21252371916508539</v>
      </c>
      <c r="AF37" s="52">
        <v>4</v>
      </c>
      <c r="AG37" s="49">
        <v>1</v>
      </c>
    </row>
    <row r="38" spans="1:33">
      <c r="A38" s="1" t="s">
        <v>31</v>
      </c>
      <c r="B38" s="1">
        <v>200070845</v>
      </c>
      <c r="C38" s="1" t="s">
        <v>109</v>
      </c>
      <c r="D38" s="12">
        <v>39</v>
      </c>
      <c r="E38" s="24">
        <v>5</v>
      </c>
      <c r="F38" s="24">
        <v>46</v>
      </c>
      <c r="G38" s="28">
        <v>1.0145215834493734E-2</v>
      </c>
      <c r="H38" s="15">
        <v>331</v>
      </c>
      <c r="I38" s="16">
        <v>421</v>
      </c>
      <c r="J38" s="12">
        <v>1025</v>
      </c>
      <c r="K38" s="29">
        <v>142</v>
      </c>
      <c r="L38" s="33">
        <v>2.8247463696041378E-2</v>
      </c>
      <c r="M38" s="34">
        <v>336</v>
      </c>
      <c r="N38" s="38">
        <v>6.683906902725284E-2</v>
      </c>
      <c r="O38" s="15">
        <v>989</v>
      </c>
      <c r="P38" s="16">
        <v>2492</v>
      </c>
      <c r="Q38">
        <v>101</v>
      </c>
      <c r="R38">
        <v>94</v>
      </c>
      <c r="S38" s="39">
        <v>29</v>
      </c>
      <c r="T38" s="43">
        <v>5.7688482196140839E-3</v>
      </c>
      <c r="U38">
        <v>29</v>
      </c>
      <c r="V38">
        <v>253</v>
      </c>
      <c r="W38" s="12">
        <v>189</v>
      </c>
      <c r="X38" s="13">
        <v>186</v>
      </c>
      <c r="Y38" s="13">
        <v>74</v>
      </c>
      <c r="Z38" s="19">
        <v>5.1720708175850408E-2</v>
      </c>
      <c r="AA38" s="15">
        <v>1412</v>
      </c>
      <c r="AB38" s="16">
        <v>1861</v>
      </c>
      <c r="AC38" s="8">
        <f t="shared" si="2"/>
        <v>558</v>
      </c>
      <c r="AD38" s="20">
        <v>5027</v>
      </c>
      <c r="AE38" s="23">
        <f t="shared" si="3"/>
        <v>0.11100059677740202</v>
      </c>
      <c r="AF38" s="49">
        <v>1</v>
      </c>
      <c r="AG38" s="53">
        <v>5</v>
      </c>
    </row>
    <row r="39" spans="1:33">
      <c r="A39" s="1" t="s">
        <v>35</v>
      </c>
      <c r="B39" s="1">
        <v>200070746</v>
      </c>
      <c r="C39" s="1" t="s">
        <v>108</v>
      </c>
      <c r="D39" s="12">
        <v>128</v>
      </c>
      <c r="E39" s="24">
        <v>45</v>
      </c>
      <c r="F39" s="24">
        <v>31</v>
      </c>
      <c r="G39" s="28">
        <v>2.3107327455153544E-2</v>
      </c>
      <c r="H39" s="15">
        <v>143</v>
      </c>
      <c r="I39" s="16">
        <v>347</v>
      </c>
      <c r="J39" s="12">
        <v>453</v>
      </c>
      <c r="K39" s="29">
        <v>282</v>
      </c>
      <c r="L39" s="33">
        <v>8.5740346609911824E-2</v>
      </c>
      <c r="M39" s="34">
        <v>103</v>
      </c>
      <c r="N39" s="38">
        <v>3.1316509577379144E-2</v>
      </c>
      <c r="O39" s="15">
        <v>118</v>
      </c>
      <c r="P39" s="16">
        <v>956</v>
      </c>
      <c r="Q39">
        <v>475</v>
      </c>
      <c r="R39">
        <v>199</v>
      </c>
      <c r="S39" s="39">
        <v>63</v>
      </c>
      <c r="T39" s="43">
        <v>1.9154758285193068E-2</v>
      </c>
      <c r="U39">
        <v>163</v>
      </c>
      <c r="V39">
        <v>900</v>
      </c>
      <c r="W39" s="12">
        <v>360</v>
      </c>
      <c r="X39" s="13">
        <v>209</v>
      </c>
      <c r="Y39" s="13">
        <v>100</v>
      </c>
      <c r="Z39" s="74">
        <v>9.3949528732137425E-2</v>
      </c>
      <c r="AA39" s="15">
        <v>417</v>
      </c>
      <c r="AB39" s="16">
        <v>1086</v>
      </c>
      <c r="AC39" s="8">
        <f t="shared" si="2"/>
        <v>524</v>
      </c>
      <c r="AD39" s="20">
        <v>3289</v>
      </c>
      <c r="AE39" s="23">
        <f t="shared" si="3"/>
        <v>0.15931894192763757</v>
      </c>
      <c r="AF39" s="53">
        <v>5</v>
      </c>
      <c r="AG39" s="52">
        <v>4</v>
      </c>
    </row>
    <row r="40" spans="1:33">
      <c r="A40" s="1" t="s">
        <v>16</v>
      </c>
      <c r="B40" s="1">
        <v>200068377</v>
      </c>
      <c r="C40" s="1" t="s">
        <v>88</v>
      </c>
      <c r="D40" s="12">
        <v>298</v>
      </c>
      <c r="E40" s="24">
        <v>75</v>
      </c>
      <c r="F40" s="24">
        <v>51</v>
      </c>
      <c r="G40" s="28">
        <v>4.6753246753246755E-2</v>
      </c>
      <c r="H40" s="15">
        <v>354</v>
      </c>
      <c r="I40" s="16">
        <v>778</v>
      </c>
      <c r="J40" s="12">
        <v>280</v>
      </c>
      <c r="K40" s="29">
        <v>272</v>
      </c>
      <c r="L40" s="33">
        <v>0.10092764378478664</v>
      </c>
      <c r="M40" s="34">
        <v>99</v>
      </c>
      <c r="N40" s="38">
        <v>3.6734693877551024E-2</v>
      </c>
      <c r="O40" s="15">
        <v>155</v>
      </c>
      <c r="P40" s="16">
        <v>806</v>
      </c>
      <c r="Q40">
        <v>172</v>
      </c>
      <c r="R40">
        <v>58</v>
      </c>
      <c r="S40" s="39"/>
      <c r="T40" s="43">
        <v>0</v>
      </c>
      <c r="U40">
        <v>31</v>
      </c>
      <c r="V40">
        <v>261</v>
      </c>
      <c r="W40" s="12">
        <v>324</v>
      </c>
      <c r="X40" s="13">
        <v>92</v>
      </c>
      <c r="Y40" s="13">
        <v>108</v>
      </c>
      <c r="Z40" s="74">
        <v>7.4211502782931357E-2</v>
      </c>
      <c r="AA40" s="15">
        <v>326</v>
      </c>
      <c r="AB40" s="16">
        <v>850</v>
      </c>
      <c r="AC40" s="8">
        <f t="shared" si="2"/>
        <v>497</v>
      </c>
      <c r="AD40" s="20">
        <v>2695</v>
      </c>
      <c r="AE40" s="23">
        <f t="shared" si="3"/>
        <v>0.18441558441558442</v>
      </c>
      <c r="AF40" s="51">
        <v>3</v>
      </c>
      <c r="AG40" s="53">
        <v>5</v>
      </c>
    </row>
    <row r="41" spans="1:33">
      <c r="A41" s="1" t="s">
        <v>33</v>
      </c>
      <c r="B41" s="1">
        <v>200066041</v>
      </c>
      <c r="C41" s="1" t="s">
        <v>59</v>
      </c>
      <c r="D41" s="12">
        <v>25</v>
      </c>
      <c r="E41" s="24"/>
      <c r="F41" s="24">
        <v>13</v>
      </c>
      <c r="G41" s="28">
        <v>5.4575986565911002E-3</v>
      </c>
      <c r="H41" s="15">
        <v>93</v>
      </c>
      <c r="I41" s="16">
        <v>131</v>
      </c>
      <c r="J41" s="12">
        <v>273</v>
      </c>
      <c r="K41" s="29">
        <v>204</v>
      </c>
      <c r="L41" s="33">
        <v>8.5642317380352648E-2</v>
      </c>
      <c r="M41" s="34">
        <v>40</v>
      </c>
      <c r="N41" s="38">
        <v>1.6792611251049538E-2</v>
      </c>
      <c r="O41" s="15">
        <v>30</v>
      </c>
      <c r="P41" s="16">
        <v>547</v>
      </c>
      <c r="Q41">
        <v>650</v>
      </c>
      <c r="R41">
        <v>355</v>
      </c>
      <c r="S41" s="39">
        <v>239</v>
      </c>
      <c r="T41" s="70">
        <v>0.10033585222502099</v>
      </c>
      <c r="U41">
        <v>230</v>
      </c>
      <c r="V41">
        <v>1474</v>
      </c>
      <c r="W41" s="12">
        <v>31</v>
      </c>
      <c r="X41" s="13">
        <v>27</v>
      </c>
      <c r="Y41" s="13">
        <v>7</v>
      </c>
      <c r="Z41" s="19">
        <v>1.4273719563392108E-2</v>
      </c>
      <c r="AA41" s="15">
        <v>165</v>
      </c>
      <c r="AB41" s="16">
        <v>230</v>
      </c>
      <c r="AC41" s="8">
        <f t="shared" si="2"/>
        <v>496</v>
      </c>
      <c r="AD41" s="20">
        <v>2382</v>
      </c>
      <c r="AE41" s="23">
        <f t="shared" si="3"/>
        <v>0.20822837951301426</v>
      </c>
      <c r="AF41" s="52">
        <v>4</v>
      </c>
    </row>
    <row r="42" spans="1:33">
      <c r="A42" s="1" t="s">
        <v>31</v>
      </c>
      <c r="B42" s="1">
        <v>245400262</v>
      </c>
      <c r="C42" s="1" t="s">
        <v>128</v>
      </c>
      <c r="D42" s="12">
        <v>75</v>
      </c>
      <c r="E42" s="24">
        <v>22</v>
      </c>
      <c r="F42" s="24">
        <v>8</v>
      </c>
      <c r="G42" s="28">
        <v>5.1750905640848711E-3</v>
      </c>
      <c r="H42" s="15">
        <v>381</v>
      </c>
      <c r="I42" s="16">
        <v>486</v>
      </c>
      <c r="J42" s="12">
        <v>240</v>
      </c>
      <c r="K42" s="29">
        <v>118</v>
      </c>
      <c r="L42" s="33">
        <v>2.0355356218733828E-2</v>
      </c>
      <c r="M42" s="34">
        <v>221</v>
      </c>
      <c r="N42" s="38">
        <v>3.8123167155425221E-2</v>
      </c>
      <c r="O42" s="15">
        <v>233</v>
      </c>
      <c r="P42" s="16">
        <v>812</v>
      </c>
      <c r="Q42">
        <v>312</v>
      </c>
      <c r="R42">
        <v>178</v>
      </c>
      <c r="S42" s="39">
        <v>125</v>
      </c>
      <c r="T42" s="43">
        <v>2.1562877350353633E-2</v>
      </c>
      <c r="U42">
        <v>213</v>
      </c>
      <c r="V42">
        <v>828</v>
      </c>
      <c r="W42" s="12">
        <v>180</v>
      </c>
      <c r="X42" s="13">
        <v>145</v>
      </c>
      <c r="Y42" s="13">
        <v>203</v>
      </c>
      <c r="Z42" s="19">
        <v>6.0031050543384507E-2</v>
      </c>
      <c r="AA42" s="15">
        <v>3143</v>
      </c>
      <c r="AB42" s="16">
        <v>3671</v>
      </c>
      <c r="AC42" s="8">
        <f t="shared" si="2"/>
        <v>494</v>
      </c>
      <c r="AD42" s="20">
        <v>5797</v>
      </c>
      <c r="AE42" s="23">
        <f t="shared" si="3"/>
        <v>8.5216491288597554E-2</v>
      </c>
      <c r="AF42" s="53">
        <v>5</v>
      </c>
      <c r="AG42" s="52">
        <v>4</v>
      </c>
    </row>
    <row r="43" spans="1:33">
      <c r="A43" s="1" t="s">
        <v>31</v>
      </c>
      <c r="B43" s="1">
        <v>200043693</v>
      </c>
      <c r="C43" s="1" t="s">
        <v>53</v>
      </c>
      <c r="D43" s="12">
        <v>7</v>
      </c>
      <c r="E43" s="24"/>
      <c r="F43" s="24"/>
      <c r="G43" s="28">
        <v>0</v>
      </c>
      <c r="H43" s="15">
        <v>51</v>
      </c>
      <c r="I43" s="16">
        <v>58</v>
      </c>
      <c r="J43" s="12">
        <v>7</v>
      </c>
      <c r="K43" s="29">
        <v>418</v>
      </c>
      <c r="L43" s="65">
        <v>0.67419354838709677</v>
      </c>
      <c r="M43" s="34">
        <v>8</v>
      </c>
      <c r="N43" s="38">
        <v>1.2903225806451613E-2</v>
      </c>
      <c r="O43" s="15">
        <v>55</v>
      </c>
      <c r="P43" s="16">
        <v>488</v>
      </c>
      <c r="S43" s="39"/>
      <c r="T43" s="43">
        <v>0</v>
      </c>
      <c r="U43">
        <v>7</v>
      </c>
      <c r="V43">
        <v>7</v>
      </c>
      <c r="W43" s="12"/>
      <c r="X43" s="13"/>
      <c r="Y43" s="13"/>
      <c r="Z43" s="19">
        <v>0</v>
      </c>
      <c r="AA43" s="15">
        <v>67</v>
      </c>
      <c r="AB43" s="16">
        <v>67</v>
      </c>
      <c r="AC43" s="8">
        <f t="shared" si="2"/>
        <v>426</v>
      </c>
      <c r="AD43" s="20">
        <v>620</v>
      </c>
      <c r="AE43" s="79">
        <f t="shared" si="3"/>
        <v>0.68709677419354842</v>
      </c>
      <c r="AF43" s="50">
        <v>2</v>
      </c>
    </row>
    <row r="44" spans="1:33">
      <c r="A44" s="1" t="s">
        <v>21</v>
      </c>
      <c r="B44" s="1">
        <v>200068666</v>
      </c>
      <c r="C44" s="1" t="s">
        <v>91</v>
      </c>
      <c r="D44" s="12">
        <v>55</v>
      </c>
      <c r="E44" s="24">
        <v>20</v>
      </c>
      <c r="F44" s="24">
        <v>30</v>
      </c>
      <c r="G44" s="28">
        <v>2.9222676797194622E-2</v>
      </c>
      <c r="H44" s="15">
        <v>23</v>
      </c>
      <c r="I44" s="16">
        <v>128</v>
      </c>
      <c r="J44" s="12">
        <v>974</v>
      </c>
      <c r="K44" s="29">
        <v>248</v>
      </c>
      <c r="L44" s="33">
        <v>0.14494447691408532</v>
      </c>
      <c r="M44" s="34">
        <v>86</v>
      </c>
      <c r="N44" s="38">
        <v>5.0263004091174748E-2</v>
      </c>
      <c r="O44" s="15">
        <v>54</v>
      </c>
      <c r="P44" s="16">
        <v>1362</v>
      </c>
      <c r="Q44">
        <v>19</v>
      </c>
      <c r="R44">
        <v>101</v>
      </c>
      <c r="S44" s="39"/>
      <c r="T44" s="43">
        <v>0</v>
      </c>
      <c r="U44">
        <v>23</v>
      </c>
      <c r="V44">
        <v>143</v>
      </c>
      <c r="W44" s="12">
        <v>56</v>
      </c>
      <c r="X44" s="13">
        <v>16</v>
      </c>
      <c r="Y44" s="13"/>
      <c r="Z44" s="19">
        <v>9.3512565751022788E-3</v>
      </c>
      <c r="AA44" s="15">
        <v>6</v>
      </c>
      <c r="AB44" s="16">
        <v>78</v>
      </c>
      <c r="AC44" s="8">
        <f t="shared" si="2"/>
        <v>384</v>
      </c>
      <c r="AD44" s="20">
        <v>1711</v>
      </c>
      <c r="AE44" s="23">
        <f t="shared" si="3"/>
        <v>0.22443015780245471</v>
      </c>
      <c r="AF44" s="50">
        <v>2</v>
      </c>
      <c r="AG44" s="49">
        <v>1</v>
      </c>
    </row>
    <row r="45" spans="1:33">
      <c r="A45" s="1" t="s">
        <v>31</v>
      </c>
      <c r="B45" s="1">
        <v>245400601</v>
      </c>
      <c r="C45" s="1" t="s">
        <v>130</v>
      </c>
      <c r="D45" s="12">
        <v>167</v>
      </c>
      <c r="E45" s="24">
        <v>34</v>
      </c>
      <c r="F45" s="24">
        <v>93</v>
      </c>
      <c r="G45" s="62">
        <v>6.6596748820136345E-2</v>
      </c>
      <c r="H45" s="15">
        <v>301</v>
      </c>
      <c r="I45" s="16">
        <v>595</v>
      </c>
      <c r="J45" s="12">
        <v>367</v>
      </c>
      <c r="K45" s="29">
        <v>219</v>
      </c>
      <c r="L45" s="33">
        <v>0.11484006292606187</v>
      </c>
      <c r="M45" s="34">
        <v>18</v>
      </c>
      <c r="N45" s="38">
        <v>9.438909281594127E-3</v>
      </c>
      <c r="O45" s="15">
        <v>74</v>
      </c>
      <c r="P45" s="16">
        <v>678</v>
      </c>
      <c r="Q45">
        <v>123</v>
      </c>
      <c r="R45">
        <v>34</v>
      </c>
      <c r="S45" s="39">
        <v>18</v>
      </c>
      <c r="T45" s="43">
        <v>9.438909281594127E-3</v>
      </c>
      <c r="U45">
        <v>131</v>
      </c>
      <c r="V45">
        <v>306</v>
      </c>
      <c r="W45" s="12">
        <v>50</v>
      </c>
      <c r="X45" s="13">
        <v>11</v>
      </c>
      <c r="Y45" s="13">
        <v>62</v>
      </c>
      <c r="Z45" s="19">
        <v>3.8280020975353962E-2</v>
      </c>
      <c r="AA45" s="15">
        <v>205</v>
      </c>
      <c r="AB45" s="16">
        <v>328</v>
      </c>
      <c r="AC45" s="8">
        <f t="shared" si="2"/>
        <v>382</v>
      </c>
      <c r="AD45" s="20">
        <v>1907</v>
      </c>
      <c r="AE45" s="23">
        <f t="shared" si="3"/>
        <v>0.20031463030938648</v>
      </c>
      <c r="AF45" s="51">
        <v>3</v>
      </c>
    </row>
    <row r="46" spans="1:33">
      <c r="A46" s="1" t="s">
        <v>19</v>
      </c>
      <c r="B46" s="1">
        <v>246700744</v>
      </c>
      <c r="C46" s="1" t="s">
        <v>151</v>
      </c>
      <c r="D46" s="12">
        <v>53</v>
      </c>
      <c r="E46" s="24"/>
      <c r="F46" s="24"/>
      <c r="G46" s="28">
        <v>0</v>
      </c>
      <c r="H46" s="15">
        <v>32</v>
      </c>
      <c r="I46" s="16">
        <v>85</v>
      </c>
      <c r="J46" s="12">
        <v>130</v>
      </c>
      <c r="K46" s="29">
        <v>240</v>
      </c>
      <c r="L46" s="33">
        <v>0.12598425196850394</v>
      </c>
      <c r="M46" s="34">
        <v>36</v>
      </c>
      <c r="N46" s="38">
        <v>1.889763779527559E-2</v>
      </c>
      <c r="O46" s="15">
        <v>23</v>
      </c>
      <c r="P46" s="16">
        <v>429</v>
      </c>
      <c r="Q46">
        <v>661</v>
      </c>
      <c r="R46">
        <v>310</v>
      </c>
      <c r="S46" s="39">
        <v>96</v>
      </c>
      <c r="T46" s="71">
        <v>5.0393700787401574E-2</v>
      </c>
      <c r="U46">
        <v>176</v>
      </c>
      <c r="V46">
        <v>1243</v>
      </c>
      <c r="W46" s="12">
        <v>19</v>
      </c>
      <c r="X46" s="13">
        <v>33</v>
      </c>
      <c r="Y46" s="13">
        <v>22</v>
      </c>
      <c r="Z46" s="19">
        <v>2.8871391076115485E-2</v>
      </c>
      <c r="AA46" s="15">
        <v>74</v>
      </c>
      <c r="AB46" s="16">
        <v>148</v>
      </c>
      <c r="AC46" s="8">
        <f t="shared" si="2"/>
        <v>372</v>
      </c>
      <c r="AD46" s="20">
        <v>1905</v>
      </c>
      <c r="AE46" s="23">
        <f t="shared" si="3"/>
        <v>0.1952755905511811</v>
      </c>
      <c r="AF46" s="52">
        <v>4</v>
      </c>
      <c r="AG46" s="50">
        <v>2</v>
      </c>
    </row>
    <row r="47" spans="1:33">
      <c r="A47" s="1" t="s">
        <v>33</v>
      </c>
      <c r="B47" s="1">
        <v>246800551</v>
      </c>
      <c r="C47" s="1" t="s">
        <v>164</v>
      </c>
      <c r="D47" s="12">
        <v>82</v>
      </c>
      <c r="E47" s="24">
        <v>19</v>
      </c>
      <c r="F47" s="24">
        <v>30</v>
      </c>
      <c r="G47" s="28">
        <v>3.6323202372127501E-2</v>
      </c>
      <c r="H47" s="15">
        <v>169</v>
      </c>
      <c r="I47" s="16">
        <v>300</v>
      </c>
      <c r="J47" s="12">
        <v>200</v>
      </c>
      <c r="K47" s="29">
        <v>266</v>
      </c>
      <c r="L47" s="64">
        <v>0.19718309859154928</v>
      </c>
      <c r="M47" s="34">
        <v>40</v>
      </c>
      <c r="N47" s="38">
        <v>2.9651593773165306E-2</v>
      </c>
      <c r="O47" s="15">
        <v>32</v>
      </c>
      <c r="P47" s="16">
        <v>538</v>
      </c>
      <c r="Q47">
        <v>202</v>
      </c>
      <c r="R47">
        <v>125</v>
      </c>
      <c r="S47" s="39">
        <v>4</v>
      </c>
      <c r="T47" s="43">
        <v>2.9651593773165306E-3</v>
      </c>
      <c r="U47">
        <v>24</v>
      </c>
      <c r="V47">
        <v>355</v>
      </c>
      <c r="W47" s="12">
        <v>27</v>
      </c>
      <c r="X47" s="13">
        <v>20</v>
      </c>
      <c r="Y47" s="13">
        <v>13</v>
      </c>
      <c r="Z47" s="19">
        <v>2.4462564862861379E-2</v>
      </c>
      <c r="AA47" s="15">
        <v>96</v>
      </c>
      <c r="AB47" s="16">
        <v>156</v>
      </c>
      <c r="AC47" s="8">
        <f t="shared" si="2"/>
        <v>359</v>
      </c>
      <c r="AD47" s="20">
        <v>1349</v>
      </c>
      <c r="AE47" s="23">
        <f t="shared" si="3"/>
        <v>0.26612305411415865</v>
      </c>
      <c r="AF47" s="50">
        <v>2</v>
      </c>
      <c r="AG47" s="51">
        <v>3</v>
      </c>
    </row>
    <row r="48" spans="1:33">
      <c r="A48" s="1" t="s">
        <v>35</v>
      </c>
      <c r="B48" s="1">
        <v>245701404</v>
      </c>
      <c r="C48" s="1" t="s">
        <v>148</v>
      </c>
      <c r="D48" s="12">
        <v>47</v>
      </c>
      <c r="E48" s="24">
        <v>25</v>
      </c>
      <c r="F48" s="24">
        <v>35</v>
      </c>
      <c r="G48" s="28">
        <v>1.7621145374449341E-2</v>
      </c>
      <c r="H48" s="15">
        <v>284</v>
      </c>
      <c r="I48" s="16">
        <v>391</v>
      </c>
      <c r="J48" s="12">
        <v>177</v>
      </c>
      <c r="K48" s="29">
        <v>99</v>
      </c>
      <c r="L48" s="33">
        <v>2.9074889867841409E-2</v>
      </c>
      <c r="M48" s="34">
        <v>106</v>
      </c>
      <c r="N48" s="38">
        <v>3.1130690161527166E-2</v>
      </c>
      <c r="O48" s="15">
        <v>249</v>
      </c>
      <c r="P48" s="16">
        <v>631</v>
      </c>
      <c r="Q48">
        <v>407</v>
      </c>
      <c r="R48">
        <v>273</v>
      </c>
      <c r="S48" s="39">
        <v>82</v>
      </c>
      <c r="T48" s="43">
        <v>2.4082232011747431E-2</v>
      </c>
      <c r="U48">
        <v>212</v>
      </c>
      <c r="V48">
        <v>974</v>
      </c>
      <c r="W48" s="12">
        <v>87</v>
      </c>
      <c r="X48" s="13">
        <v>117</v>
      </c>
      <c r="Y48" s="13">
        <v>131</v>
      </c>
      <c r="Z48" s="74">
        <v>7.2834067547723938E-2</v>
      </c>
      <c r="AA48" s="15">
        <v>1074</v>
      </c>
      <c r="AB48" s="16">
        <v>1409</v>
      </c>
      <c r="AC48" s="8">
        <f t="shared" si="2"/>
        <v>347</v>
      </c>
      <c r="AD48" s="20">
        <v>3405</v>
      </c>
      <c r="AE48" s="23">
        <f t="shared" si="3"/>
        <v>0.10190895741556534</v>
      </c>
      <c r="AF48" s="53">
        <v>5</v>
      </c>
    </row>
    <row r="49" spans="1:33">
      <c r="A49" s="1" t="s">
        <v>24</v>
      </c>
      <c r="B49" s="1">
        <v>200049187</v>
      </c>
      <c r="C49" s="1" t="s">
        <v>55</v>
      </c>
      <c r="D49" s="12">
        <v>236</v>
      </c>
      <c r="E49" s="24">
        <v>65</v>
      </c>
      <c r="F49" s="24">
        <v>3</v>
      </c>
      <c r="G49" s="28">
        <v>2.4070796460176992E-2</v>
      </c>
      <c r="H49" s="15">
        <v>212</v>
      </c>
      <c r="I49" s="16">
        <v>516</v>
      </c>
      <c r="J49" s="12">
        <v>633</v>
      </c>
      <c r="K49" s="29">
        <v>206</v>
      </c>
      <c r="L49" s="33">
        <v>7.2920353982300887E-2</v>
      </c>
      <c r="M49" s="34">
        <v>57</v>
      </c>
      <c r="N49" s="38">
        <v>2.0176991150442476E-2</v>
      </c>
      <c r="O49" s="15">
        <v>402</v>
      </c>
      <c r="P49" s="16">
        <v>1298</v>
      </c>
      <c r="Q49">
        <v>126</v>
      </c>
      <c r="R49">
        <v>111</v>
      </c>
      <c r="S49" s="39"/>
      <c r="T49" s="43">
        <v>0</v>
      </c>
      <c r="U49">
        <v>29</v>
      </c>
      <c r="V49">
        <v>266</v>
      </c>
      <c r="W49" s="12">
        <v>472</v>
      </c>
      <c r="X49" s="13">
        <v>100</v>
      </c>
      <c r="Y49" s="13">
        <v>136</v>
      </c>
      <c r="Z49" s="74">
        <v>8.3539823008849559E-2</v>
      </c>
      <c r="AA49" s="15">
        <v>37</v>
      </c>
      <c r="AB49" s="16">
        <v>745</v>
      </c>
      <c r="AC49" s="8">
        <f t="shared" si="2"/>
        <v>331</v>
      </c>
      <c r="AD49" s="20">
        <v>2825</v>
      </c>
      <c r="AE49" s="23">
        <f t="shared" si="3"/>
        <v>0.11716814159292036</v>
      </c>
      <c r="AF49" s="53">
        <v>5</v>
      </c>
    </row>
    <row r="50" spans="1:33">
      <c r="A50" s="1" t="s">
        <v>19</v>
      </c>
      <c r="B50" s="1">
        <v>246700926</v>
      </c>
      <c r="C50" s="1" t="s">
        <v>154</v>
      </c>
      <c r="D50" s="12">
        <v>42</v>
      </c>
      <c r="E50" s="24">
        <v>67</v>
      </c>
      <c r="F50" s="24">
        <v>44</v>
      </c>
      <c r="G50" s="61">
        <v>0.11246200607902736</v>
      </c>
      <c r="H50" s="15">
        <v>47</v>
      </c>
      <c r="I50" s="16">
        <v>200</v>
      </c>
      <c r="J50" s="12">
        <v>88</v>
      </c>
      <c r="K50" s="29">
        <v>84</v>
      </c>
      <c r="L50" s="33">
        <v>8.5106382978723402E-2</v>
      </c>
      <c r="M50" s="34">
        <v>118</v>
      </c>
      <c r="N50" s="68">
        <v>0.11955420466058764</v>
      </c>
      <c r="O50" s="15">
        <v>31</v>
      </c>
      <c r="P50" s="16">
        <v>321</v>
      </c>
      <c r="Q50">
        <v>186</v>
      </c>
      <c r="R50">
        <v>116</v>
      </c>
      <c r="S50" s="39">
        <v>9</v>
      </c>
      <c r="T50" s="43">
        <v>9.11854103343465E-3</v>
      </c>
      <c r="U50">
        <v>42</v>
      </c>
      <c r="V50">
        <v>353</v>
      </c>
      <c r="W50" s="12">
        <v>9</v>
      </c>
      <c r="X50" s="13"/>
      <c r="Y50" s="13">
        <v>20</v>
      </c>
      <c r="Z50" s="19">
        <v>2.0263424518743668E-2</v>
      </c>
      <c r="AA50" s="15">
        <v>84</v>
      </c>
      <c r="AB50" s="16">
        <v>113</v>
      </c>
      <c r="AC50" s="8">
        <f t="shared" si="2"/>
        <v>322</v>
      </c>
      <c r="AD50" s="20">
        <v>987</v>
      </c>
      <c r="AE50" s="77">
        <f t="shared" si="3"/>
        <v>0.32624113475177308</v>
      </c>
      <c r="AF50" s="51">
        <v>3</v>
      </c>
      <c r="AG50" s="49">
        <v>1</v>
      </c>
    </row>
    <row r="51" spans="1:33">
      <c r="A51" s="1" t="s">
        <v>19</v>
      </c>
      <c r="B51" s="1">
        <v>246701064</v>
      </c>
      <c r="C51" s="1" t="s">
        <v>157</v>
      </c>
      <c r="D51" s="12">
        <v>83</v>
      </c>
      <c r="E51" s="24"/>
      <c r="F51" s="24">
        <v>20</v>
      </c>
      <c r="G51" s="28">
        <v>4.8744820862783329E-3</v>
      </c>
      <c r="H51" s="15">
        <v>90</v>
      </c>
      <c r="I51" s="16">
        <v>193</v>
      </c>
      <c r="J51" s="12">
        <v>378</v>
      </c>
      <c r="K51" s="29">
        <v>202</v>
      </c>
      <c r="L51" s="33">
        <v>4.9232269071411164E-2</v>
      </c>
      <c r="M51" s="34">
        <v>43</v>
      </c>
      <c r="N51" s="38">
        <v>1.0480136485498415E-2</v>
      </c>
      <c r="O51" s="15">
        <v>81</v>
      </c>
      <c r="P51" s="16">
        <v>704</v>
      </c>
      <c r="Q51">
        <v>1485</v>
      </c>
      <c r="R51">
        <v>650</v>
      </c>
      <c r="S51" s="39">
        <v>51</v>
      </c>
      <c r="T51" s="43">
        <v>1.2429929320009749E-2</v>
      </c>
      <c r="U51">
        <v>347</v>
      </c>
      <c r="V51">
        <v>2533</v>
      </c>
      <c r="W51" s="12">
        <v>189</v>
      </c>
      <c r="X51" s="13">
        <v>136</v>
      </c>
      <c r="Y51" s="13">
        <v>130</v>
      </c>
      <c r="Z51" s="19">
        <v>6.4830611747501835E-2</v>
      </c>
      <c r="AA51" s="15">
        <v>218</v>
      </c>
      <c r="AB51" s="16">
        <v>673</v>
      </c>
      <c r="AC51" s="8">
        <f t="shared" si="2"/>
        <v>316</v>
      </c>
      <c r="AD51" s="20">
        <v>4103</v>
      </c>
      <c r="AE51" s="23">
        <f t="shared" si="3"/>
        <v>7.7016816963197662E-2</v>
      </c>
      <c r="AF51" s="53">
        <v>5</v>
      </c>
    </row>
    <row r="52" spans="1:33">
      <c r="A52" s="1" t="s">
        <v>19</v>
      </c>
      <c r="B52" s="1">
        <v>200068864</v>
      </c>
      <c r="C52" s="1" t="s">
        <v>95</v>
      </c>
      <c r="D52" s="12">
        <v>41</v>
      </c>
      <c r="E52" s="24">
        <v>17</v>
      </c>
      <c r="F52" s="24">
        <v>75</v>
      </c>
      <c r="G52" s="28">
        <v>5.4405677114133646E-2</v>
      </c>
      <c r="H52" s="15">
        <v>54</v>
      </c>
      <c r="I52" s="16">
        <v>187</v>
      </c>
      <c r="J52" s="12">
        <v>344</v>
      </c>
      <c r="K52" s="29">
        <v>40</v>
      </c>
      <c r="L52" s="33">
        <v>2.365464222353637E-2</v>
      </c>
      <c r="M52" s="34">
        <v>147</v>
      </c>
      <c r="N52" s="67">
        <v>8.6930810171496162E-2</v>
      </c>
      <c r="O52" s="15">
        <v>29</v>
      </c>
      <c r="P52" s="16">
        <v>560</v>
      </c>
      <c r="Q52">
        <v>408</v>
      </c>
      <c r="R52">
        <v>212</v>
      </c>
      <c r="S52" s="39">
        <v>13</v>
      </c>
      <c r="T52" s="43">
        <v>7.68775872264932E-3</v>
      </c>
      <c r="U52">
        <v>89</v>
      </c>
      <c r="V52">
        <v>722</v>
      </c>
      <c r="W52" s="12">
        <v>32</v>
      </c>
      <c r="X52" s="13">
        <v>74</v>
      </c>
      <c r="Y52" s="13">
        <v>25</v>
      </c>
      <c r="Z52" s="19">
        <v>5.8545239503252515E-2</v>
      </c>
      <c r="AA52" s="15">
        <v>91</v>
      </c>
      <c r="AB52" s="16">
        <v>222</v>
      </c>
      <c r="AC52" s="8">
        <f t="shared" si="2"/>
        <v>292</v>
      </c>
      <c r="AD52" s="20">
        <v>1691</v>
      </c>
      <c r="AE52" s="23">
        <f t="shared" si="3"/>
        <v>0.17267888823181549</v>
      </c>
      <c r="AF52" s="49">
        <v>1</v>
      </c>
      <c r="AG52" s="53">
        <v>5</v>
      </c>
    </row>
    <row r="53" spans="1:33">
      <c r="A53" s="1" t="s">
        <v>35</v>
      </c>
      <c r="B53" s="1">
        <v>245700695</v>
      </c>
      <c r="C53" s="1" t="s">
        <v>140</v>
      </c>
      <c r="D53" s="12">
        <v>15</v>
      </c>
      <c r="E53" s="24">
        <v>5</v>
      </c>
      <c r="F53" s="24">
        <v>5</v>
      </c>
      <c r="G53" s="28">
        <v>3.8580246913580245E-3</v>
      </c>
      <c r="H53" s="15">
        <v>60</v>
      </c>
      <c r="I53" s="16">
        <v>85</v>
      </c>
      <c r="J53" s="12">
        <v>110</v>
      </c>
      <c r="K53" s="29">
        <v>27</v>
      </c>
      <c r="L53" s="33">
        <v>1.0416666666666666E-2</v>
      </c>
      <c r="M53" s="34">
        <v>27</v>
      </c>
      <c r="N53" s="38">
        <v>1.0416666666666666E-2</v>
      </c>
      <c r="O53" s="15">
        <v>98</v>
      </c>
      <c r="P53" s="16">
        <v>262</v>
      </c>
      <c r="Q53">
        <v>896</v>
      </c>
      <c r="R53">
        <v>584</v>
      </c>
      <c r="S53" s="39">
        <v>204</v>
      </c>
      <c r="T53" s="70">
        <v>7.8703703703703706E-2</v>
      </c>
      <c r="U53">
        <v>148</v>
      </c>
      <c r="V53">
        <v>1832</v>
      </c>
      <c r="W53" s="12">
        <v>67</v>
      </c>
      <c r="X53" s="13">
        <v>51</v>
      </c>
      <c r="Y53" s="13">
        <v>61</v>
      </c>
      <c r="Z53" s="19">
        <v>4.3209876543209874E-2</v>
      </c>
      <c r="AA53" s="15">
        <v>234</v>
      </c>
      <c r="AB53" s="16">
        <v>413</v>
      </c>
      <c r="AC53" s="8">
        <f t="shared" si="2"/>
        <v>268</v>
      </c>
      <c r="AD53" s="20">
        <v>2592</v>
      </c>
      <c r="AE53" s="23">
        <f t="shared" si="3"/>
        <v>0.10339506172839506</v>
      </c>
      <c r="AF53" s="52">
        <v>4</v>
      </c>
    </row>
    <row r="54" spans="1:33">
      <c r="A54" s="1" t="s">
        <v>33</v>
      </c>
      <c r="B54" s="1">
        <v>200066025</v>
      </c>
      <c r="C54" s="1" t="s">
        <v>57</v>
      </c>
      <c r="D54" s="12">
        <v>9</v>
      </c>
      <c r="E54" s="24">
        <v>66</v>
      </c>
      <c r="F54" s="24">
        <v>7</v>
      </c>
      <c r="G54" s="62">
        <v>5.5725190839694655E-2</v>
      </c>
      <c r="H54" s="15">
        <v>35</v>
      </c>
      <c r="I54" s="16">
        <v>117</v>
      </c>
      <c r="J54" s="12">
        <v>126</v>
      </c>
      <c r="K54" s="29">
        <v>78</v>
      </c>
      <c r="L54" s="33">
        <v>5.9541984732824425E-2</v>
      </c>
      <c r="M54" s="34">
        <v>42</v>
      </c>
      <c r="N54" s="38">
        <v>3.2061068702290078E-2</v>
      </c>
      <c r="O54" s="15">
        <v>31</v>
      </c>
      <c r="P54" s="16">
        <v>277</v>
      </c>
      <c r="Q54">
        <v>345</v>
      </c>
      <c r="R54">
        <v>134</v>
      </c>
      <c r="S54" s="39">
        <v>70</v>
      </c>
      <c r="T54" s="71">
        <v>5.3435114503816793E-2</v>
      </c>
      <c r="U54">
        <v>137</v>
      </c>
      <c r="V54">
        <v>686</v>
      </c>
      <c r="W54" s="12">
        <v>38</v>
      </c>
      <c r="X54" s="13">
        <v>96</v>
      </c>
      <c r="Y54" s="13">
        <v>27</v>
      </c>
      <c r="Z54" s="74">
        <v>9.3893129770992373E-2</v>
      </c>
      <c r="AA54" s="15">
        <v>69</v>
      </c>
      <c r="AB54" s="16">
        <v>230</v>
      </c>
      <c r="AC54" s="8">
        <f t="shared" si="2"/>
        <v>263</v>
      </c>
      <c r="AD54" s="20">
        <v>1310</v>
      </c>
      <c r="AE54" s="23">
        <f t="shared" si="3"/>
        <v>0.20076335877862594</v>
      </c>
      <c r="AF54" s="52">
        <v>4</v>
      </c>
      <c r="AG54" s="51">
        <v>3</v>
      </c>
    </row>
    <row r="55" spans="1:33">
      <c r="A55" s="1" t="s">
        <v>19</v>
      </c>
      <c r="B55" s="1">
        <v>200041325</v>
      </c>
      <c r="C55" s="1" t="s">
        <v>42</v>
      </c>
      <c r="D55" s="12">
        <v>23</v>
      </c>
      <c r="E55" s="24"/>
      <c r="F55" s="24"/>
      <c r="G55" s="28">
        <v>0</v>
      </c>
      <c r="H55" s="15">
        <v>12</v>
      </c>
      <c r="I55" s="16">
        <v>35</v>
      </c>
      <c r="J55" s="12">
        <v>116</v>
      </c>
      <c r="K55" s="29">
        <v>23</v>
      </c>
      <c r="L55" s="33">
        <v>8.9598753408648233E-3</v>
      </c>
      <c r="M55" s="34">
        <v>16</v>
      </c>
      <c r="N55" s="38">
        <v>6.2329567588624854E-3</v>
      </c>
      <c r="O55" s="15">
        <v>40</v>
      </c>
      <c r="P55" s="16">
        <v>195</v>
      </c>
      <c r="Q55">
        <v>885</v>
      </c>
      <c r="R55">
        <v>600</v>
      </c>
      <c r="S55" s="39">
        <v>215</v>
      </c>
      <c r="T55" s="70">
        <v>8.3755356447214643E-2</v>
      </c>
      <c r="U55">
        <v>269</v>
      </c>
      <c r="V55">
        <v>1969</v>
      </c>
      <c r="W55" s="12">
        <v>85</v>
      </c>
      <c r="X55" s="13">
        <v>52</v>
      </c>
      <c r="Y55" s="13"/>
      <c r="Z55" s="19">
        <v>2.0257109466303078E-2</v>
      </c>
      <c r="AA55" s="15">
        <v>231</v>
      </c>
      <c r="AB55" s="16">
        <v>368</v>
      </c>
      <c r="AC55" s="8">
        <f t="shared" si="2"/>
        <v>254</v>
      </c>
      <c r="AD55" s="20">
        <v>2567</v>
      </c>
      <c r="AE55" s="23">
        <f t="shared" si="3"/>
        <v>9.8948188546941956E-2</v>
      </c>
      <c r="AF55" s="52">
        <v>4</v>
      </c>
    </row>
    <row r="56" spans="1:33">
      <c r="A56" s="1" t="s">
        <v>31</v>
      </c>
      <c r="B56" s="1">
        <v>245400189</v>
      </c>
      <c r="C56" s="1" t="s">
        <v>127</v>
      </c>
      <c r="D56" s="12">
        <v>122</v>
      </c>
      <c r="E56" s="24">
        <v>27</v>
      </c>
      <c r="F56" s="24">
        <v>51</v>
      </c>
      <c r="G56" s="62">
        <v>8.3244397011739593E-2</v>
      </c>
      <c r="H56" s="15">
        <v>100</v>
      </c>
      <c r="I56" s="16">
        <v>300</v>
      </c>
      <c r="J56" s="12">
        <v>39</v>
      </c>
      <c r="K56" s="29">
        <v>39</v>
      </c>
      <c r="L56" s="33">
        <v>4.1622198505869797E-2</v>
      </c>
      <c r="M56" s="34">
        <v>78</v>
      </c>
      <c r="N56" s="67">
        <v>8.3244397011739593E-2</v>
      </c>
      <c r="O56" s="15">
        <v>11</v>
      </c>
      <c r="P56" s="16">
        <v>167</v>
      </c>
      <c r="Q56">
        <v>46</v>
      </c>
      <c r="R56">
        <v>29</v>
      </c>
      <c r="S56" s="39">
        <v>54</v>
      </c>
      <c r="T56" s="43">
        <v>5.7630736392742798E-2</v>
      </c>
      <c r="U56">
        <v>22</v>
      </c>
      <c r="V56">
        <v>151</v>
      </c>
      <c r="W56" s="12">
        <v>87</v>
      </c>
      <c r="X56" s="13">
        <v>44</v>
      </c>
      <c r="Y56" s="13">
        <v>76</v>
      </c>
      <c r="Z56" s="73">
        <v>0.12806830309498399</v>
      </c>
      <c r="AA56" s="15">
        <v>112</v>
      </c>
      <c r="AB56" s="16">
        <v>319</v>
      </c>
      <c r="AC56" s="8">
        <f t="shared" si="2"/>
        <v>249</v>
      </c>
      <c r="AD56" s="20">
        <v>937</v>
      </c>
      <c r="AE56" s="23">
        <f t="shared" si="3"/>
        <v>0.2657417289220918</v>
      </c>
      <c r="AF56" s="51">
        <v>3</v>
      </c>
      <c r="AG56" s="49">
        <v>1</v>
      </c>
    </row>
    <row r="57" spans="1:33">
      <c r="A57" s="1" t="s">
        <v>14</v>
      </c>
      <c r="B57" s="1">
        <v>200000545</v>
      </c>
      <c r="C57" s="1" t="s">
        <v>15</v>
      </c>
      <c r="D57" s="12">
        <v>27</v>
      </c>
      <c r="E57" s="24">
        <v>14</v>
      </c>
      <c r="F57" s="24"/>
      <c r="G57" s="28">
        <v>1.2903225806451613E-2</v>
      </c>
      <c r="H57" s="15">
        <v>45</v>
      </c>
      <c r="I57" s="16">
        <v>86</v>
      </c>
      <c r="J57" s="12">
        <v>95</v>
      </c>
      <c r="K57" s="29">
        <v>106</v>
      </c>
      <c r="L57" s="33">
        <v>9.7695852534562214E-2</v>
      </c>
      <c r="M57" s="34">
        <v>86</v>
      </c>
      <c r="N57" s="67">
        <v>7.9262672811059906E-2</v>
      </c>
      <c r="O57" s="15">
        <v>56</v>
      </c>
      <c r="P57" s="16">
        <v>343</v>
      </c>
      <c r="Q57">
        <v>108</v>
      </c>
      <c r="S57" s="39">
        <v>29</v>
      </c>
      <c r="T57" s="43">
        <v>2.6728110599078342E-2</v>
      </c>
      <c r="U57">
        <v>8</v>
      </c>
      <c r="V57">
        <v>145</v>
      </c>
      <c r="W57" s="12">
        <v>279</v>
      </c>
      <c r="X57" s="13">
        <v>5</v>
      </c>
      <c r="Y57" s="13">
        <v>37</v>
      </c>
      <c r="Z57" s="19">
        <v>3.870967741935484E-2</v>
      </c>
      <c r="AA57" s="15">
        <v>190</v>
      </c>
      <c r="AB57" s="16">
        <v>511</v>
      </c>
      <c r="AC57" s="8">
        <f t="shared" si="2"/>
        <v>235</v>
      </c>
      <c r="AD57" s="20">
        <v>1085</v>
      </c>
      <c r="AE57" s="23">
        <f t="shared" si="3"/>
        <v>0.21658986175115208</v>
      </c>
      <c r="AF57" s="49">
        <v>1</v>
      </c>
      <c r="AG57" s="52">
        <v>4</v>
      </c>
    </row>
    <row r="58" spans="1:33">
      <c r="A58" s="1" t="s">
        <v>31</v>
      </c>
      <c r="B58" s="1">
        <v>200070563</v>
      </c>
      <c r="C58" s="1" t="s">
        <v>105</v>
      </c>
      <c r="D58" s="12">
        <v>102</v>
      </c>
      <c r="E58" s="24">
        <v>139</v>
      </c>
      <c r="F58" s="24">
        <v>28</v>
      </c>
      <c r="G58" s="61">
        <v>8.8033737480231938E-2</v>
      </c>
      <c r="H58" s="15">
        <v>250</v>
      </c>
      <c r="I58" s="16">
        <v>519</v>
      </c>
      <c r="J58" s="12">
        <v>181</v>
      </c>
      <c r="K58" s="29">
        <v>12</v>
      </c>
      <c r="L58" s="33">
        <v>6.3257775434897206E-3</v>
      </c>
      <c r="M58" s="34">
        <v>53</v>
      </c>
      <c r="N58" s="38">
        <v>2.79388508170796E-2</v>
      </c>
      <c r="O58" s="15">
        <v>387</v>
      </c>
      <c r="P58" s="16">
        <v>633</v>
      </c>
      <c r="Q58">
        <v>307</v>
      </c>
      <c r="R58">
        <v>100</v>
      </c>
      <c r="S58" s="39"/>
      <c r="T58" s="43">
        <v>0</v>
      </c>
      <c r="U58">
        <v>51</v>
      </c>
      <c r="V58">
        <v>458</v>
      </c>
      <c r="W58" s="12">
        <v>94</v>
      </c>
      <c r="X58" s="13">
        <v>37</v>
      </c>
      <c r="Y58" s="13">
        <v>55</v>
      </c>
      <c r="Z58" s="19">
        <v>4.8497627833421195E-2</v>
      </c>
      <c r="AA58" s="15">
        <v>101</v>
      </c>
      <c r="AB58" s="16">
        <v>287</v>
      </c>
      <c r="AC58" s="8">
        <f t="shared" si="2"/>
        <v>232</v>
      </c>
      <c r="AD58" s="20">
        <v>1897</v>
      </c>
      <c r="AE58" s="23">
        <f t="shared" si="3"/>
        <v>0.12229836584080127</v>
      </c>
      <c r="AF58" s="51">
        <v>3</v>
      </c>
      <c r="AG58" s="53">
        <v>5</v>
      </c>
    </row>
    <row r="59" spans="1:33">
      <c r="A59" s="1" t="s">
        <v>35</v>
      </c>
      <c r="B59" s="1">
        <v>245700398</v>
      </c>
      <c r="C59" s="1" t="s">
        <v>139</v>
      </c>
      <c r="D59" s="12">
        <v>56</v>
      </c>
      <c r="E59" s="24">
        <v>45</v>
      </c>
      <c r="F59" s="24">
        <v>6</v>
      </c>
      <c r="G59" s="62">
        <v>5.5676855895196505E-2</v>
      </c>
      <c r="H59" s="15">
        <v>12</v>
      </c>
      <c r="I59" s="16">
        <v>119</v>
      </c>
      <c r="J59" s="12">
        <v>63</v>
      </c>
      <c r="K59" s="29">
        <v>128</v>
      </c>
      <c r="L59" s="33">
        <v>0.13973799126637554</v>
      </c>
      <c r="M59" s="34">
        <v>43</v>
      </c>
      <c r="N59" s="38">
        <v>4.6943231441048033E-2</v>
      </c>
      <c r="O59" s="15">
        <v>141</v>
      </c>
      <c r="P59" s="16">
        <v>375</v>
      </c>
      <c r="Q59">
        <v>79</v>
      </c>
      <c r="R59">
        <v>82</v>
      </c>
      <c r="S59" s="39">
        <v>3</v>
      </c>
      <c r="T59" s="43">
        <v>3.2751091703056767E-3</v>
      </c>
      <c r="U59">
        <v>5</v>
      </c>
      <c r="V59">
        <v>169</v>
      </c>
      <c r="W59" s="12">
        <v>46</v>
      </c>
      <c r="X59" s="13">
        <v>82</v>
      </c>
      <c r="Y59" s="13">
        <v>30</v>
      </c>
      <c r="Z59" s="73">
        <v>0.1222707423580786</v>
      </c>
      <c r="AA59" s="15">
        <v>95</v>
      </c>
      <c r="AB59" s="16">
        <v>253</v>
      </c>
      <c r="AC59" s="8">
        <f t="shared" si="2"/>
        <v>225</v>
      </c>
      <c r="AD59" s="20">
        <v>916</v>
      </c>
      <c r="AE59" s="23">
        <f t="shared" si="3"/>
        <v>0.24563318777292575</v>
      </c>
      <c r="AF59" s="51">
        <v>3</v>
      </c>
      <c r="AG59" s="53">
        <v>5</v>
      </c>
    </row>
    <row r="60" spans="1:33">
      <c r="A60" s="1" t="s">
        <v>33</v>
      </c>
      <c r="B60" s="1">
        <v>246800585</v>
      </c>
      <c r="C60" s="1" t="s">
        <v>167</v>
      </c>
      <c r="D60" s="12">
        <v>118</v>
      </c>
      <c r="E60" s="24">
        <v>11</v>
      </c>
      <c r="F60" s="24">
        <v>15</v>
      </c>
      <c r="G60" s="28">
        <v>2.3787740164684355E-2</v>
      </c>
      <c r="H60" s="15">
        <v>109</v>
      </c>
      <c r="I60" s="16">
        <v>253</v>
      </c>
      <c r="J60" s="12">
        <v>126</v>
      </c>
      <c r="K60" s="29">
        <v>95</v>
      </c>
      <c r="L60" s="33">
        <v>8.6916742909423611E-2</v>
      </c>
      <c r="M60" s="34">
        <v>13</v>
      </c>
      <c r="N60" s="38">
        <v>1.1893870082342177E-2</v>
      </c>
      <c r="O60" s="15">
        <v>22</v>
      </c>
      <c r="P60" s="16">
        <v>256</v>
      </c>
      <c r="Q60">
        <v>225</v>
      </c>
      <c r="R60">
        <v>5</v>
      </c>
      <c r="S60" s="39">
        <v>44</v>
      </c>
      <c r="T60" s="43">
        <v>4.0256175663311987E-2</v>
      </c>
      <c r="U60">
        <v>21</v>
      </c>
      <c r="V60">
        <v>295</v>
      </c>
      <c r="W60" s="12">
        <v>61</v>
      </c>
      <c r="X60" s="13">
        <v>31</v>
      </c>
      <c r="Y60" s="13">
        <v>29</v>
      </c>
      <c r="Z60" s="19">
        <v>5.4894784995425432E-2</v>
      </c>
      <c r="AA60" s="15">
        <v>168</v>
      </c>
      <c r="AB60" s="16">
        <v>289</v>
      </c>
      <c r="AC60" s="8">
        <f t="shared" si="2"/>
        <v>178</v>
      </c>
      <c r="AD60" s="20">
        <v>1093</v>
      </c>
      <c r="AE60" s="23">
        <f t="shared" si="3"/>
        <v>0.16285452881976212</v>
      </c>
      <c r="AF60" s="52">
        <v>4</v>
      </c>
    </row>
    <row r="61" spans="1:33">
      <c r="A61" s="1" t="s">
        <v>16</v>
      </c>
      <c r="B61" s="1">
        <v>200068559</v>
      </c>
      <c r="C61" s="1" t="s">
        <v>89</v>
      </c>
      <c r="D61" s="12">
        <v>23</v>
      </c>
      <c r="E61" s="24">
        <v>92</v>
      </c>
      <c r="F61" s="24">
        <v>3</v>
      </c>
      <c r="G61" s="63">
        <v>0.21541950113378686</v>
      </c>
      <c r="H61" s="15">
        <v>69</v>
      </c>
      <c r="I61" s="16">
        <v>187</v>
      </c>
      <c r="J61" s="12">
        <v>25</v>
      </c>
      <c r="K61" s="29">
        <v>50</v>
      </c>
      <c r="L61" s="33">
        <v>0.11337868480725624</v>
      </c>
      <c r="M61" s="34">
        <v>29</v>
      </c>
      <c r="N61" s="38">
        <v>6.5759637188208611E-2</v>
      </c>
      <c r="O61" s="15">
        <v>4</v>
      </c>
      <c r="P61" s="16">
        <v>108</v>
      </c>
      <c r="S61" s="39"/>
      <c r="T61" s="43">
        <v>0</v>
      </c>
      <c r="U61">
        <v>5</v>
      </c>
      <c r="V61">
        <v>5</v>
      </c>
      <c r="W61" s="12">
        <v>17</v>
      </c>
      <c r="X61" s="13">
        <v>4</v>
      </c>
      <c r="Y61" s="13">
        <v>9</v>
      </c>
      <c r="Z61" s="19">
        <v>2.9478458049886622E-2</v>
      </c>
      <c r="AA61" s="15">
        <v>111</v>
      </c>
      <c r="AB61" s="16">
        <v>141</v>
      </c>
      <c r="AC61" s="8">
        <f t="shared" si="2"/>
        <v>174</v>
      </c>
      <c r="AD61" s="20">
        <v>441</v>
      </c>
      <c r="AE61" s="77">
        <f t="shared" si="3"/>
        <v>0.39455782312925169</v>
      </c>
      <c r="AF61" s="51">
        <v>3</v>
      </c>
      <c r="AG61" s="49">
        <v>1</v>
      </c>
    </row>
    <row r="62" spans="1:33">
      <c r="A62" s="1" t="s">
        <v>19</v>
      </c>
      <c r="B62" s="1">
        <v>200041283</v>
      </c>
      <c r="C62" s="1" t="s">
        <v>41</v>
      </c>
      <c r="D62" s="12"/>
      <c r="E62" s="24">
        <v>6</v>
      </c>
      <c r="F62" s="24">
        <v>16</v>
      </c>
      <c r="G62" s="28">
        <v>3.2305433186490456E-2</v>
      </c>
      <c r="H62" s="15">
        <v>32</v>
      </c>
      <c r="I62" s="16">
        <v>54</v>
      </c>
      <c r="J62" s="12">
        <v>15</v>
      </c>
      <c r="K62" s="29">
        <v>59</v>
      </c>
      <c r="L62" s="33">
        <v>8.6637298091042578E-2</v>
      </c>
      <c r="M62" s="34">
        <v>51</v>
      </c>
      <c r="N62" s="38">
        <v>7.4889867841409691E-2</v>
      </c>
      <c r="O62" s="15">
        <v>51</v>
      </c>
      <c r="P62" s="16">
        <v>176</v>
      </c>
      <c r="Q62">
        <v>162</v>
      </c>
      <c r="R62">
        <v>143</v>
      </c>
      <c r="S62" s="39">
        <v>35</v>
      </c>
      <c r="T62" s="71">
        <v>5.1395007342143903E-2</v>
      </c>
      <c r="U62">
        <v>53</v>
      </c>
      <c r="V62">
        <v>393</v>
      </c>
      <c r="W62" s="12">
        <v>5</v>
      </c>
      <c r="X62" s="13"/>
      <c r="Y62" s="13"/>
      <c r="Z62" s="19">
        <v>0</v>
      </c>
      <c r="AA62" s="15">
        <v>53</v>
      </c>
      <c r="AB62" s="16">
        <v>58</v>
      </c>
      <c r="AC62" s="8">
        <f t="shared" si="2"/>
        <v>167</v>
      </c>
      <c r="AD62" s="20">
        <v>681</v>
      </c>
      <c r="AE62" s="23">
        <f t="shared" si="3"/>
        <v>0.24522760646108663</v>
      </c>
      <c r="AF62" s="52">
        <v>4</v>
      </c>
      <c r="AG62" s="49">
        <v>1</v>
      </c>
    </row>
    <row r="63" spans="1:33">
      <c r="A63" s="1" t="s">
        <v>33</v>
      </c>
      <c r="B63" s="1">
        <v>246800577</v>
      </c>
      <c r="C63" s="1" t="s">
        <v>166</v>
      </c>
      <c r="D63" s="12">
        <v>86</v>
      </c>
      <c r="E63" s="24">
        <v>10</v>
      </c>
      <c r="F63" s="24">
        <v>26</v>
      </c>
      <c r="G63" s="28">
        <v>2.4456521739130436E-2</v>
      </c>
      <c r="H63" s="15">
        <v>137</v>
      </c>
      <c r="I63" s="16">
        <v>259</v>
      </c>
      <c r="J63" s="12">
        <v>87</v>
      </c>
      <c r="K63" s="29">
        <v>9</v>
      </c>
      <c r="L63" s="33">
        <v>6.114130434782609E-3</v>
      </c>
      <c r="M63" s="34">
        <v>32</v>
      </c>
      <c r="N63" s="38">
        <v>2.1739130434782608E-2</v>
      </c>
      <c r="O63" s="15">
        <v>18</v>
      </c>
      <c r="P63" s="16">
        <v>146</v>
      </c>
      <c r="Q63">
        <v>420</v>
      </c>
      <c r="R63">
        <v>132</v>
      </c>
      <c r="S63" s="39">
        <v>84</v>
      </c>
      <c r="T63" s="71">
        <v>5.7065217391304345E-2</v>
      </c>
      <c r="U63">
        <v>144</v>
      </c>
      <c r="V63">
        <v>780</v>
      </c>
      <c r="W63" s="12">
        <v>48</v>
      </c>
      <c r="X63" s="13">
        <v>4</v>
      </c>
      <c r="Y63" s="13">
        <v>37</v>
      </c>
      <c r="Z63" s="19">
        <v>2.7853260869565216E-2</v>
      </c>
      <c r="AA63" s="15">
        <v>198</v>
      </c>
      <c r="AB63" s="16">
        <v>287</v>
      </c>
      <c r="AC63" s="8">
        <f t="shared" si="2"/>
        <v>161</v>
      </c>
      <c r="AD63" s="20">
        <v>1472</v>
      </c>
      <c r="AE63" s="23">
        <f t="shared" si="3"/>
        <v>0.109375</v>
      </c>
      <c r="AF63" s="52">
        <v>4</v>
      </c>
    </row>
    <row r="64" spans="1:33">
      <c r="A64" s="1" t="s">
        <v>14</v>
      </c>
      <c r="B64" s="1">
        <v>200069003</v>
      </c>
      <c r="C64" s="1" t="s">
        <v>96</v>
      </c>
      <c r="D64" s="12">
        <v>20</v>
      </c>
      <c r="E64" s="24"/>
      <c r="F64" s="24"/>
      <c r="G64" s="28">
        <v>0</v>
      </c>
      <c r="H64" s="15">
        <v>20</v>
      </c>
      <c r="I64" s="16">
        <v>40</v>
      </c>
      <c r="J64" s="12">
        <v>14</v>
      </c>
      <c r="K64" s="29"/>
      <c r="L64" s="33">
        <v>0</v>
      </c>
      <c r="M64" s="34">
        <v>156</v>
      </c>
      <c r="N64" s="69">
        <v>0.65</v>
      </c>
      <c r="O64" s="15">
        <v>4</v>
      </c>
      <c r="P64" s="16">
        <v>174</v>
      </c>
      <c r="Q64">
        <v>1</v>
      </c>
      <c r="R64">
        <v>14</v>
      </c>
      <c r="S64" s="39"/>
      <c r="T64" s="43">
        <v>0</v>
      </c>
      <c r="V64">
        <v>15</v>
      </c>
      <c r="W64" s="12"/>
      <c r="X64" s="13">
        <v>5</v>
      </c>
      <c r="Y64" s="13"/>
      <c r="Z64" s="19">
        <v>2.0833333333333332E-2</v>
      </c>
      <c r="AA64" s="15">
        <v>6</v>
      </c>
      <c r="AB64" s="16">
        <v>11</v>
      </c>
      <c r="AC64" s="8">
        <f t="shared" si="2"/>
        <v>156</v>
      </c>
      <c r="AD64" s="20">
        <v>240</v>
      </c>
      <c r="AE64" s="79">
        <f t="shared" si="3"/>
        <v>0.65</v>
      </c>
      <c r="AF64" s="49">
        <v>1</v>
      </c>
    </row>
    <row r="65" spans="1:33">
      <c r="A65" s="1" t="s">
        <v>35</v>
      </c>
      <c r="B65" s="1">
        <v>245701354</v>
      </c>
      <c r="C65" s="1" t="s">
        <v>146</v>
      </c>
      <c r="D65" s="12">
        <v>24</v>
      </c>
      <c r="E65" s="24"/>
      <c r="F65" s="24"/>
      <c r="G65" s="28">
        <v>0</v>
      </c>
      <c r="H65" s="15">
        <v>57</v>
      </c>
      <c r="I65" s="16">
        <v>81</v>
      </c>
      <c r="J65" s="12">
        <v>70</v>
      </c>
      <c r="K65" s="29">
        <v>22</v>
      </c>
      <c r="L65" s="33">
        <v>1.7432646592709985E-2</v>
      </c>
      <c r="M65" s="34">
        <v>12</v>
      </c>
      <c r="N65" s="38">
        <v>9.5087163232963554E-3</v>
      </c>
      <c r="O65" s="15">
        <v>15</v>
      </c>
      <c r="P65" s="16">
        <v>119</v>
      </c>
      <c r="Q65">
        <v>490</v>
      </c>
      <c r="R65">
        <v>89</v>
      </c>
      <c r="S65" s="39">
        <v>98</v>
      </c>
      <c r="T65" s="70">
        <v>7.7654516640253565E-2</v>
      </c>
      <c r="U65">
        <v>192</v>
      </c>
      <c r="V65">
        <v>869</v>
      </c>
      <c r="W65" s="12">
        <v>51</v>
      </c>
      <c r="X65" s="13">
        <v>12</v>
      </c>
      <c r="Y65" s="13"/>
      <c r="Z65" s="19">
        <v>9.5087163232963554E-3</v>
      </c>
      <c r="AA65" s="15">
        <v>130</v>
      </c>
      <c r="AB65" s="16">
        <v>193</v>
      </c>
      <c r="AC65" s="8">
        <f t="shared" si="2"/>
        <v>132</v>
      </c>
      <c r="AD65" s="20">
        <v>1262</v>
      </c>
      <c r="AE65" s="23">
        <f t="shared" si="3"/>
        <v>0.1045958795562599</v>
      </c>
      <c r="AF65" s="52">
        <v>4</v>
      </c>
    </row>
    <row r="66" spans="1:33">
      <c r="A66" s="1" t="s">
        <v>21</v>
      </c>
      <c r="B66" s="1">
        <v>200072999</v>
      </c>
      <c r="C66" s="1" t="s">
        <v>114</v>
      </c>
      <c r="D66" s="12">
        <v>23</v>
      </c>
      <c r="E66" s="24"/>
      <c r="F66" s="24">
        <v>36</v>
      </c>
      <c r="G66" s="61">
        <v>0.1111111111111111</v>
      </c>
      <c r="H66" s="15">
        <v>20</v>
      </c>
      <c r="I66" s="16">
        <v>79</v>
      </c>
      <c r="J66" s="12">
        <v>28</v>
      </c>
      <c r="K66" s="29">
        <v>68</v>
      </c>
      <c r="L66" s="64">
        <v>0.20987654320987653</v>
      </c>
      <c r="M66" s="34">
        <v>28</v>
      </c>
      <c r="N66" s="67">
        <v>8.6419753086419748E-2</v>
      </c>
      <c r="O66" s="15">
        <v>1</v>
      </c>
      <c r="P66" s="16">
        <v>125</v>
      </c>
      <c r="Q66">
        <v>9</v>
      </c>
      <c r="R66">
        <v>74</v>
      </c>
      <c r="S66" s="39"/>
      <c r="T66" s="43">
        <v>0</v>
      </c>
      <c r="U66">
        <v>9</v>
      </c>
      <c r="V66">
        <v>92</v>
      </c>
      <c r="W66" s="12"/>
      <c r="X66" s="13"/>
      <c r="Y66" s="13">
        <v>13</v>
      </c>
      <c r="Z66" s="19">
        <v>4.0123456790123455E-2</v>
      </c>
      <c r="AA66" s="15">
        <v>15</v>
      </c>
      <c r="AB66" s="16">
        <v>28</v>
      </c>
      <c r="AC66" s="8">
        <f t="shared" si="2"/>
        <v>132</v>
      </c>
      <c r="AD66" s="20">
        <v>324</v>
      </c>
      <c r="AE66" s="78">
        <f t="shared" si="3"/>
        <v>0.40740740740740738</v>
      </c>
      <c r="AF66" s="51">
        <v>3</v>
      </c>
      <c r="AG66" s="49">
        <v>1</v>
      </c>
    </row>
    <row r="67" spans="1:33">
      <c r="A67" s="1" t="s">
        <v>29</v>
      </c>
      <c r="B67" s="1">
        <v>200034718</v>
      </c>
      <c r="C67" s="1" t="s">
        <v>30</v>
      </c>
      <c r="D67" s="12" t="s">
        <v>170</v>
      </c>
      <c r="E67" s="24">
        <v>11</v>
      </c>
      <c r="F67" s="24"/>
      <c r="G67" s="28">
        <v>9.0684253915910961E-3</v>
      </c>
      <c r="H67" s="15">
        <v>16</v>
      </c>
      <c r="I67" s="16">
        <v>27</v>
      </c>
      <c r="J67" s="12">
        <v>535</v>
      </c>
      <c r="K67" s="29">
        <v>84</v>
      </c>
      <c r="L67" s="33">
        <v>6.9249793899422915E-2</v>
      </c>
      <c r="M67" s="34">
        <v>30</v>
      </c>
      <c r="N67" s="38">
        <v>2.47320692497939E-2</v>
      </c>
      <c r="O67" s="15">
        <v>77</v>
      </c>
      <c r="P67" s="16">
        <v>726</v>
      </c>
      <c r="Q67">
        <v>231</v>
      </c>
      <c r="R67">
        <v>213</v>
      </c>
      <c r="S67" s="39">
        <v>4</v>
      </c>
      <c r="T67" s="43">
        <v>3.2976092333058533E-3</v>
      </c>
      <c r="U67">
        <v>4</v>
      </c>
      <c r="V67">
        <v>452</v>
      </c>
      <c r="W67" s="12"/>
      <c r="X67" s="13"/>
      <c r="Y67" s="13">
        <v>8</v>
      </c>
      <c r="Z67" s="19">
        <v>6.5952184666117067E-3</v>
      </c>
      <c r="AA67" s="15"/>
      <c r="AB67" s="16">
        <v>8</v>
      </c>
      <c r="AC67" s="8">
        <f t="shared" ref="AC67:AC98" si="4">E67+F67+K67+M67+S67</f>
        <v>129</v>
      </c>
      <c r="AD67" s="20">
        <v>1213</v>
      </c>
      <c r="AE67" s="23">
        <f t="shared" ref="AE67:AE98" si="5">AC67/AD67</f>
        <v>0.10634789777411377</v>
      </c>
      <c r="AF67" s="50">
        <v>2</v>
      </c>
    </row>
    <row r="68" spans="1:33">
      <c r="A68" s="1" t="s">
        <v>19</v>
      </c>
      <c r="B68" s="1">
        <v>200067783</v>
      </c>
      <c r="C68" s="1" t="s">
        <v>80</v>
      </c>
      <c r="D68" s="12">
        <v>55</v>
      </c>
      <c r="E68" s="24">
        <v>7</v>
      </c>
      <c r="F68" s="24"/>
      <c r="G68" s="28">
        <v>8.130081300813009E-3</v>
      </c>
      <c r="H68" s="15">
        <v>42</v>
      </c>
      <c r="I68" s="16">
        <v>104</v>
      </c>
      <c r="J68" s="12">
        <v>115</v>
      </c>
      <c r="K68" s="29">
        <v>64</v>
      </c>
      <c r="L68" s="33">
        <v>7.4332171893147503E-2</v>
      </c>
      <c r="M68" s="34">
        <v>31</v>
      </c>
      <c r="N68" s="38">
        <v>3.6004645760743324E-2</v>
      </c>
      <c r="O68" s="15">
        <v>45</v>
      </c>
      <c r="P68" s="16">
        <v>255</v>
      </c>
      <c r="Q68">
        <v>147</v>
      </c>
      <c r="R68">
        <v>166</v>
      </c>
      <c r="S68" s="39">
        <v>27</v>
      </c>
      <c r="T68" s="43">
        <v>3.1358885017421602E-2</v>
      </c>
      <c r="U68">
        <v>81</v>
      </c>
      <c r="V68">
        <v>421</v>
      </c>
      <c r="W68" s="12">
        <v>13</v>
      </c>
      <c r="X68" s="13"/>
      <c r="Y68" s="13">
        <v>26</v>
      </c>
      <c r="Z68" s="19">
        <v>3.0197444831591175E-2</v>
      </c>
      <c r="AA68" s="15">
        <v>42</v>
      </c>
      <c r="AB68" s="16">
        <v>81</v>
      </c>
      <c r="AC68" s="8">
        <f t="shared" si="4"/>
        <v>129</v>
      </c>
      <c r="AD68" s="20">
        <v>861</v>
      </c>
      <c r="AE68" s="23">
        <f t="shared" si="5"/>
        <v>0.14982578397212543</v>
      </c>
      <c r="AF68" s="52">
        <v>4</v>
      </c>
    </row>
    <row r="69" spans="1:33">
      <c r="A69" s="1" t="s">
        <v>16</v>
      </c>
      <c r="B69" s="1">
        <v>200068369</v>
      </c>
      <c r="C69" s="1" t="s">
        <v>87</v>
      </c>
      <c r="D69" s="12">
        <v>30</v>
      </c>
      <c r="E69" s="24"/>
      <c r="F69" s="24">
        <v>11</v>
      </c>
      <c r="G69" s="28">
        <v>3.4700315457413249E-2</v>
      </c>
      <c r="H69" s="15">
        <v>19</v>
      </c>
      <c r="I69" s="16">
        <v>60</v>
      </c>
      <c r="J69" s="12">
        <v>87</v>
      </c>
      <c r="K69" s="29">
        <v>95</v>
      </c>
      <c r="L69" s="66">
        <v>0.29968454258675081</v>
      </c>
      <c r="M69" s="34">
        <v>23</v>
      </c>
      <c r="N69" s="38">
        <v>7.2555205047318619E-2</v>
      </c>
      <c r="O69" s="15"/>
      <c r="P69" s="16">
        <v>205</v>
      </c>
      <c r="Q69">
        <v>6</v>
      </c>
      <c r="S69" s="39"/>
      <c r="T69" s="43">
        <v>0</v>
      </c>
      <c r="V69">
        <v>6</v>
      </c>
      <c r="W69" s="12">
        <v>5</v>
      </c>
      <c r="X69" s="13">
        <v>33</v>
      </c>
      <c r="Y69" s="13"/>
      <c r="Z69" s="73">
        <v>0.10410094637223975</v>
      </c>
      <c r="AA69" s="15">
        <v>8</v>
      </c>
      <c r="AB69" s="16">
        <v>46</v>
      </c>
      <c r="AC69" s="8">
        <f t="shared" si="4"/>
        <v>129</v>
      </c>
      <c r="AD69" s="20">
        <v>317</v>
      </c>
      <c r="AE69" s="78">
        <f t="shared" si="5"/>
        <v>0.40694006309148267</v>
      </c>
      <c r="AF69" s="50">
        <v>2</v>
      </c>
      <c r="AG69" s="49">
        <v>1</v>
      </c>
    </row>
    <row r="70" spans="1:33">
      <c r="A70" s="1" t="s">
        <v>35</v>
      </c>
      <c r="B70" s="1">
        <v>245701164</v>
      </c>
      <c r="C70" s="1" t="s">
        <v>142</v>
      </c>
      <c r="D70" s="12">
        <v>5</v>
      </c>
      <c r="E70" s="24"/>
      <c r="F70" s="24"/>
      <c r="G70" s="28">
        <v>0</v>
      </c>
      <c r="H70" s="15">
        <v>13</v>
      </c>
      <c r="I70" s="16">
        <v>18</v>
      </c>
      <c r="J70" s="12">
        <v>24</v>
      </c>
      <c r="K70" s="29">
        <v>26</v>
      </c>
      <c r="L70" s="33">
        <v>2.6776519052523172E-2</v>
      </c>
      <c r="M70" s="34">
        <v>86</v>
      </c>
      <c r="N70" s="67">
        <v>8.8568486096807411E-2</v>
      </c>
      <c r="O70" s="15">
        <v>10</v>
      </c>
      <c r="P70" s="16">
        <v>146</v>
      </c>
      <c r="Q70">
        <v>300</v>
      </c>
      <c r="R70">
        <v>150</v>
      </c>
      <c r="S70" s="39">
        <v>14</v>
      </c>
      <c r="T70" s="43">
        <v>1.4418125643666324E-2</v>
      </c>
      <c r="U70">
        <v>45</v>
      </c>
      <c r="V70">
        <v>509</v>
      </c>
      <c r="W70" s="12">
        <v>152</v>
      </c>
      <c r="X70" s="13">
        <v>59</v>
      </c>
      <c r="Y70" s="13">
        <v>42</v>
      </c>
      <c r="Z70" s="73">
        <v>0.10401647785787847</v>
      </c>
      <c r="AA70" s="15">
        <v>45</v>
      </c>
      <c r="AB70" s="16">
        <v>298</v>
      </c>
      <c r="AC70" s="8">
        <f t="shared" si="4"/>
        <v>126</v>
      </c>
      <c r="AD70" s="20">
        <v>971</v>
      </c>
      <c r="AE70" s="23">
        <f t="shared" si="5"/>
        <v>0.12976313079299692</v>
      </c>
      <c r="AF70" s="49">
        <v>1</v>
      </c>
      <c r="AG70" s="53">
        <v>5</v>
      </c>
    </row>
    <row r="71" spans="1:33">
      <c r="A71" s="1" t="s">
        <v>44</v>
      </c>
      <c r="B71" s="1">
        <v>240800821</v>
      </c>
      <c r="C71" s="1" t="s">
        <v>115</v>
      </c>
      <c r="D71" s="12">
        <v>1</v>
      </c>
      <c r="E71" s="24"/>
      <c r="F71" s="24"/>
      <c r="G71" s="28">
        <v>0</v>
      </c>
      <c r="H71" s="15">
        <v>115</v>
      </c>
      <c r="I71" s="16">
        <v>116</v>
      </c>
      <c r="J71" s="12">
        <v>32</v>
      </c>
      <c r="K71" s="29">
        <v>89</v>
      </c>
      <c r="L71" s="64">
        <v>0.16888045540796964</v>
      </c>
      <c r="M71" s="34">
        <v>36</v>
      </c>
      <c r="N71" s="38">
        <v>6.8311195445920306E-2</v>
      </c>
      <c r="O71" s="15">
        <v>42</v>
      </c>
      <c r="P71" s="16">
        <v>199</v>
      </c>
      <c r="Q71">
        <v>42</v>
      </c>
      <c r="R71">
        <v>64</v>
      </c>
      <c r="S71" s="39"/>
      <c r="T71" s="43">
        <v>0</v>
      </c>
      <c r="U71">
        <v>86</v>
      </c>
      <c r="V71">
        <v>192</v>
      </c>
      <c r="W71" s="12"/>
      <c r="X71" s="13">
        <v>8</v>
      </c>
      <c r="Y71" s="13"/>
      <c r="Z71" s="19">
        <v>1.5180265654648957E-2</v>
      </c>
      <c r="AA71" s="15">
        <v>12</v>
      </c>
      <c r="AB71" s="16">
        <v>20</v>
      </c>
      <c r="AC71" s="8">
        <f t="shared" si="4"/>
        <v>125</v>
      </c>
      <c r="AD71" s="20">
        <v>527</v>
      </c>
      <c r="AE71" s="23">
        <f t="shared" si="5"/>
        <v>0.23719165085388993</v>
      </c>
      <c r="AF71" s="50">
        <v>2</v>
      </c>
      <c r="AG71" s="49">
        <v>1</v>
      </c>
    </row>
    <row r="72" spans="1:33">
      <c r="A72" s="1" t="s">
        <v>29</v>
      </c>
      <c r="B72" s="1">
        <v>200066835</v>
      </c>
      <c r="C72" s="1" t="s">
        <v>68</v>
      </c>
      <c r="D72" s="12">
        <v>1</v>
      </c>
      <c r="E72" s="24">
        <v>9</v>
      </c>
      <c r="F72" s="24"/>
      <c r="G72" s="28">
        <v>2.3498694516971279E-2</v>
      </c>
      <c r="H72" s="15">
        <v>15</v>
      </c>
      <c r="I72" s="16">
        <v>25</v>
      </c>
      <c r="J72" s="12">
        <v>109</v>
      </c>
      <c r="K72" s="29">
        <v>70</v>
      </c>
      <c r="L72" s="64">
        <v>0.18276762402088773</v>
      </c>
      <c r="M72" s="34"/>
      <c r="N72" s="38">
        <v>0</v>
      </c>
      <c r="O72" s="15">
        <v>121</v>
      </c>
      <c r="P72" s="16">
        <v>300</v>
      </c>
      <c r="S72" s="39">
        <v>44</v>
      </c>
      <c r="T72" s="70">
        <v>0.11488250652741515</v>
      </c>
      <c r="V72">
        <v>44</v>
      </c>
      <c r="W72" s="12"/>
      <c r="X72" s="13"/>
      <c r="Y72" s="13"/>
      <c r="Z72" s="19">
        <v>0</v>
      </c>
      <c r="AA72" s="15">
        <v>14</v>
      </c>
      <c r="AB72" s="16">
        <v>14</v>
      </c>
      <c r="AC72" s="8">
        <f t="shared" si="4"/>
        <v>123</v>
      </c>
      <c r="AD72" s="20">
        <v>383</v>
      </c>
      <c r="AE72" s="77">
        <f t="shared" si="5"/>
        <v>0.32114882506527415</v>
      </c>
      <c r="AF72" s="52">
        <v>4</v>
      </c>
      <c r="AG72" s="50">
        <v>2</v>
      </c>
    </row>
    <row r="73" spans="1:33">
      <c r="A73" s="1" t="s">
        <v>19</v>
      </c>
      <c r="B73" s="1">
        <v>246700843</v>
      </c>
      <c r="C73" s="1" t="s">
        <v>153</v>
      </c>
      <c r="D73" s="12"/>
      <c r="E73" s="24"/>
      <c r="F73" s="24"/>
      <c r="G73" s="28">
        <v>0</v>
      </c>
      <c r="H73" s="15">
        <v>9</v>
      </c>
      <c r="I73" s="16">
        <v>9</v>
      </c>
      <c r="J73" s="12">
        <v>28</v>
      </c>
      <c r="K73" s="29">
        <v>3</v>
      </c>
      <c r="L73" s="33">
        <v>2.6905829596412557E-3</v>
      </c>
      <c r="M73" s="34">
        <v>8</v>
      </c>
      <c r="N73" s="38">
        <v>7.1748878923766817E-3</v>
      </c>
      <c r="O73" s="15">
        <v>17</v>
      </c>
      <c r="P73" s="16">
        <v>56</v>
      </c>
      <c r="Q73">
        <v>458</v>
      </c>
      <c r="R73">
        <v>203</v>
      </c>
      <c r="S73" s="39">
        <v>111</v>
      </c>
      <c r="T73" s="70">
        <v>9.9551569506726459E-2</v>
      </c>
      <c r="U73">
        <v>141</v>
      </c>
      <c r="V73">
        <v>913</v>
      </c>
      <c r="W73" s="12">
        <v>80</v>
      </c>
      <c r="X73" s="13">
        <v>6</v>
      </c>
      <c r="Y73" s="13"/>
      <c r="Z73" s="19">
        <v>5.3811659192825115E-3</v>
      </c>
      <c r="AA73" s="15">
        <v>51</v>
      </c>
      <c r="AB73" s="16">
        <v>137</v>
      </c>
      <c r="AC73" s="8">
        <f t="shared" si="4"/>
        <v>122</v>
      </c>
      <c r="AD73" s="20">
        <v>1115</v>
      </c>
      <c r="AE73" s="23">
        <f t="shared" si="5"/>
        <v>0.10941704035874439</v>
      </c>
      <c r="AF73" s="52">
        <v>4</v>
      </c>
    </row>
    <row r="74" spans="1:33">
      <c r="A74" s="1" t="s">
        <v>31</v>
      </c>
      <c r="B74" s="1">
        <v>245400171</v>
      </c>
      <c r="C74" s="1" t="s">
        <v>126</v>
      </c>
      <c r="D74" s="12">
        <v>56</v>
      </c>
      <c r="E74" s="24">
        <v>13</v>
      </c>
      <c r="F74" s="24">
        <v>15</v>
      </c>
      <c r="G74" s="28">
        <v>3.7735849056603772E-2</v>
      </c>
      <c r="H74" s="15">
        <v>68</v>
      </c>
      <c r="I74" s="16">
        <v>152</v>
      </c>
      <c r="J74" s="12">
        <v>16</v>
      </c>
      <c r="K74" s="29">
        <v>56</v>
      </c>
      <c r="L74" s="33">
        <v>7.5471698113207544E-2</v>
      </c>
      <c r="M74" s="34">
        <v>10</v>
      </c>
      <c r="N74" s="38">
        <v>1.3477088948787063E-2</v>
      </c>
      <c r="O74" s="15">
        <v>85</v>
      </c>
      <c r="P74" s="16">
        <v>167</v>
      </c>
      <c r="Q74">
        <v>100</v>
      </c>
      <c r="R74">
        <v>34</v>
      </c>
      <c r="S74" s="39">
        <v>27</v>
      </c>
      <c r="T74" s="43">
        <v>3.638814016172507E-2</v>
      </c>
      <c r="U74">
        <v>21</v>
      </c>
      <c r="V74">
        <v>182</v>
      </c>
      <c r="W74" s="12">
        <v>37</v>
      </c>
      <c r="X74" s="13">
        <v>76</v>
      </c>
      <c r="Y74" s="13">
        <v>29</v>
      </c>
      <c r="Z74" s="73">
        <v>0.14150943396226415</v>
      </c>
      <c r="AA74" s="15">
        <v>99</v>
      </c>
      <c r="AB74" s="16">
        <v>241</v>
      </c>
      <c r="AC74" s="8">
        <f t="shared" si="4"/>
        <v>121</v>
      </c>
      <c r="AD74" s="20">
        <v>742</v>
      </c>
      <c r="AE74" s="23">
        <f t="shared" si="5"/>
        <v>0.16307277628032346</v>
      </c>
      <c r="AF74" s="53">
        <v>5</v>
      </c>
    </row>
    <row r="75" spans="1:33">
      <c r="A75" s="1" t="s">
        <v>19</v>
      </c>
      <c r="B75" s="1">
        <v>246700306</v>
      </c>
      <c r="C75" s="1" t="s">
        <v>149</v>
      </c>
      <c r="D75" s="12">
        <v>26</v>
      </c>
      <c r="E75" s="24"/>
      <c r="F75" s="24">
        <v>10</v>
      </c>
      <c r="G75" s="28">
        <v>1.610305958132045E-2</v>
      </c>
      <c r="H75" s="15">
        <v>44</v>
      </c>
      <c r="I75" s="16">
        <v>80</v>
      </c>
      <c r="J75" s="12">
        <v>32</v>
      </c>
      <c r="K75" s="29">
        <v>45</v>
      </c>
      <c r="L75" s="33">
        <v>7.2463768115942032E-2</v>
      </c>
      <c r="M75" s="34">
        <v>39</v>
      </c>
      <c r="N75" s="38">
        <v>6.280193236714976E-2</v>
      </c>
      <c r="O75" s="15">
        <v>10</v>
      </c>
      <c r="P75" s="16">
        <v>126</v>
      </c>
      <c r="Q75">
        <v>94</v>
      </c>
      <c r="R75">
        <v>100</v>
      </c>
      <c r="S75" s="39">
        <v>24</v>
      </c>
      <c r="T75" s="43">
        <v>3.864734299516908E-2</v>
      </c>
      <c r="U75">
        <v>47</v>
      </c>
      <c r="V75">
        <v>265</v>
      </c>
      <c r="W75" s="12">
        <v>16</v>
      </c>
      <c r="X75" s="13">
        <v>12</v>
      </c>
      <c r="Y75" s="13">
        <v>37</v>
      </c>
      <c r="Z75" s="74">
        <v>7.8904991948470213E-2</v>
      </c>
      <c r="AA75" s="15">
        <v>85</v>
      </c>
      <c r="AB75" s="16">
        <v>150</v>
      </c>
      <c r="AC75" s="8">
        <f t="shared" si="4"/>
        <v>118</v>
      </c>
      <c r="AD75" s="20">
        <v>621</v>
      </c>
      <c r="AE75" s="23">
        <f t="shared" si="5"/>
        <v>0.19001610305958133</v>
      </c>
      <c r="AF75" s="52">
        <v>4</v>
      </c>
      <c r="AG75" s="49">
        <v>1</v>
      </c>
    </row>
    <row r="76" spans="1:33">
      <c r="A76" s="1" t="s">
        <v>29</v>
      </c>
      <c r="B76" s="1">
        <v>200042703</v>
      </c>
      <c r="C76" s="1" t="s">
        <v>49</v>
      </c>
      <c r="D76" s="12" t="s">
        <v>170</v>
      </c>
      <c r="E76" s="24">
        <v>11</v>
      </c>
      <c r="F76" s="24">
        <v>6</v>
      </c>
      <c r="G76" s="61">
        <v>0.10828025477707007</v>
      </c>
      <c r="H76" s="15">
        <v>7</v>
      </c>
      <c r="I76" s="16">
        <v>24</v>
      </c>
      <c r="J76" s="12">
        <v>25</v>
      </c>
      <c r="K76" s="29">
        <v>36</v>
      </c>
      <c r="L76" s="64">
        <v>0.22929936305732485</v>
      </c>
      <c r="M76" s="34">
        <v>16</v>
      </c>
      <c r="N76" s="67">
        <v>0.10191082802547771</v>
      </c>
      <c r="O76" s="15">
        <v>1</v>
      </c>
      <c r="P76" s="16">
        <v>78</v>
      </c>
      <c r="S76" s="39">
        <v>39</v>
      </c>
      <c r="T76" s="72">
        <v>0.24840764331210191</v>
      </c>
      <c r="V76">
        <v>39</v>
      </c>
      <c r="W76" s="12">
        <v>16</v>
      </c>
      <c r="X76" s="13"/>
      <c r="Y76" s="13"/>
      <c r="Z76" s="19">
        <v>0</v>
      </c>
      <c r="AA76" s="15"/>
      <c r="AB76" s="16">
        <v>16</v>
      </c>
      <c r="AC76" s="8">
        <f t="shared" si="4"/>
        <v>108</v>
      </c>
      <c r="AD76" s="20">
        <v>157</v>
      </c>
      <c r="AE76" s="79">
        <f t="shared" si="5"/>
        <v>0.68789808917197448</v>
      </c>
      <c r="AF76" s="52">
        <v>4</v>
      </c>
      <c r="AG76" s="51">
        <v>3</v>
      </c>
    </row>
    <row r="77" spans="1:33">
      <c r="A77" s="1" t="s">
        <v>19</v>
      </c>
      <c r="B77" s="1">
        <v>200040178</v>
      </c>
      <c r="C77" s="1" t="s">
        <v>40</v>
      </c>
      <c r="D77" s="12"/>
      <c r="E77" s="24">
        <v>5</v>
      </c>
      <c r="F77" s="24">
        <v>5</v>
      </c>
      <c r="G77" s="28">
        <v>1.8867924528301886E-2</v>
      </c>
      <c r="H77" s="15">
        <v>2</v>
      </c>
      <c r="I77" s="16">
        <v>12</v>
      </c>
      <c r="J77" s="12">
        <v>6</v>
      </c>
      <c r="K77" s="29">
        <v>63</v>
      </c>
      <c r="L77" s="33">
        <v>0.11886792452830189</v>
      </c>
      <c r="M77" s="34">
        <v>15</v>
      </c>
      <c r="N77" s="38">
        <v>2.8301886792452831E-2</v>
      </c>
      <c r="O77" s="15">
        <v>18</v>
      </c>
      <c r="P77" s="16">
        <v>102</v>
      </c>
      <c r="Q77">
        <v>128</v>
      </c>
      <c r="R77">
        <v>105</v>
      </c>
      <c r="S77" s="39">
        <v>19</v>
      </c>
      <c r="T77" s="43">
        <v>3.5849056603773584E-2</v>
      </c>
      <c r="U77">
        <v>51</v>
      </c>
      <c r="V77">
        <v>303</v>
      </c>
      <c r="W77" s="12">
        <v>12</v>
      </c>
      <c r="X77" s="13"/>
      <c r="Y77" s="13">
        <v>6</v>
      </c>
      <c r="Z77" s="19">
        <v>1.1320754716981131E-2</v>
      </c>
      <c r="AA77" s="15">
        <v>95</v>
      </c>
      <c r="AB77" s="16">
        <v>113</v>
      </c>
      <c r="AC77" s="8">
        <f t="shared" si="4"/>
        <v>107</v>
      </c>
      <c r="AD77" s="20">
        <v>530</v>
      </c>
      <c r="AE77" s="23">
        <f t="shared" si="5"/>
        <v>0.2018867924528302</v>
      </c>
      <c r="AF77" s="52">
        <v>4</v>
      </c>
    </row>
    <row r="78" spans="1:33">
      <c r="A78" s="1" t="s">
        <v>19</v>
      </c>
      <c r="B78" s="1">
        <v>246701098</v>
      </c>
      <c r="C78" s="1" t="s">
        <v>159</v>
      </c>
      <c r="D78" s="12">
        <v>16</v>
      </c>
      <c r="E78" s="24"/>
      <c r="F78" s="24">
        <v>2</v>
      </c>
      <c r="G78" s="28">
        <v>3.1545741324921135E-3</v>
      </c>
      <c r="H78" s="15">
        <v>14</v>
      </c>
      <c r="I78" s="16">
        <v>32</v>
      </c>
      <c r="J78" s="12">
        <v>102</v>
      </c>
      <c r="K78" s="29">
        <v>78</v>
      </c>
      <c r="L78" s="33">
        <v>0.12302839116719243</v>
      </c>
      <c r="M78" s="34"/>
      <c r="N78" s="38">
        <v>0</v>
      </c>
      <c r="O78" s="15">
        <v>14</v>
      </c>
      <c r="P78" s="16">
        <v>194</v>
      </c>
      <c r="Q78">
        <v>110</v>
      </c>
      <c r="R78">
        <v>119</v>
      </c>
      <c r="S78" s="39">
        <v>22</v>
      </c>
      <c r="T78" s="43">
        <v>3.4700315457413249E-2</v>
      </c>
      <c r="U78">
        <v>14</v>
      </c>
      <c r="V78">
        <v>265</v>
      </c>
      <c r="W78" s="12">
        <v>16</v>
      </c>
      <c r="X78" s="13">
        <v>51</v>
      </c>
      <c r="Y78" s="13">
        <v>19</v>
      </c>
      <c r="Z78" s="73">
        <v>0.11041009463722397</v>
      </c>
      <c r="AA78" s="15">
        <v>57</v>
      </c>
      <c r="AB78" s="16">
        <v>143</v>
      </c>
      <c r="AC78" s="8">
        <f t="shared" si="4"/>
        <v>102</v>
      </c>
      <c r="AD78" s="20">
        <v>634</v>
      </c>
      <c r="AE78" s="23">
        <f t="shared" si="5"/>
        <v>0.16088328075709779</v>
      </c>
      <c r="AF78" s="53">
        <v>5</v>
      </c>
    </row>
    <row r="79" spans="1:33">
      <c r="A79" s="1" t="s">
        <v>35</v>
      </c>
      <c r="B79" s="1">
        <v>200067650</v>
      </c>
      <c r="C79" s="1" t="s">
        <v>77</v>
      </c>
      <c r="D79" s="12" t="s">
        <v>170</v>
      </c>
      <c r="E79" s="24">
        <v>7</v>
      </c>
      <c r="F79" s="24">
        <v>6</v>
      </c>
      <c r="G79" s="28">
        <v>2.389705882352941E-2</v>
      </c>
      <c r="H79" s="15">
        <v>44</v>
      </c>
      <c r="I79" s="16">
        <v>57</v>
      </c>
      <c r="J79" s="12">
        <v>55</v>
      </c>
      <c r="K79" s="29">
        <v>16</v>
      </c>
      <c r="L79" s="33">
        <v>2.9411764705882353E-2</v>
      </c>
      <c r="M79" s="34"/>
      <c r="N79" s="38">
        <v>0</v>
      </c>
      <c r="O79" s="15">
        <v>13</v>
      </c>
      <c r="P79" s="16">
        <v>84</v>
      </c>
      <c r="Q79">
        <v>125</v>
      </c>
      <c r="R79">
        <v>74</v>
      </c>
      <c r="S79" s="39">
        <v>72</v>
      </c>
      <c r="T79" s="70">
        <v>0.13235294117647059</v>
      </c>
      <c r="U79">
        <v>34</v>
      </c>
      <c r="V79">
        <v>305</v>
      </c>
      <c r="W79" s="12">
        <v>4</v>
      </c>
      <c r="X79" s="13">
        <v>59</v>
      </c>
      <c r="Y79" s="13"/>
      <c r="Z79" s="73">
        <v>0.10845588235294118</v>
      </c>
      <c r="AA79" s="15">
        <v>35</v>
      </c>
      <c r="AB79" s="16">
        <v>98</v>
      </c>
      <c r="AC79" s="8">
        <f t="shared" si="4"/>
        <v>101</v>
      </c>
      <c r="AD79" s="20">
        <v>544</v>
      </c>
      <c r="AE79" s="23">
        <f t="shared" si="5"/>
        <v>0.18566176470588236</v>
      </c>
      <c r="AF79" s="52">
        <v>4</v>
      </c>
      <c r="AG79" s="53">
        <v>5</v>
      </c>
    </row>
    <row r="80" spans="1:33">
      <c r="A80" s="1" t="s">
        <v>19</v>
      </c>
      <c r="B80" s="1">
        <v>200030526</v>
      </c>
      <c r="C80" s="1" t="s">
        <v>23</v>
      </c>
      <c r="D80" s="12">
        <v>37</v>
      </c>
      <c r="E80" s="24"/>
      <c r="F80" s="24">
        <v>24</v>
      </c>
      <c r="G80" s="28">
        <v>3.1830238726790451E-2</v>
      </c>
      <c r="H80" s="15">
        <v>24</v>
      </c>
      <c r="I80" s="16">
        <v>85</v>
      </c>
      <c r="J80" s="12">
        <v>62</v>
      </c>
      <c r="K80" s="29">
        <v>18</v>
      </c>
      <c r="L80" s="33">
        <v>2.3872679045092837E-2</v>
      </c>
      <c r="M80" s="34">
        <v>12</v>
      </c>
      <c r="N80" s="38">
        <v>1.5915119363395226E-2</v>
      </c>
      <c r="O80" s="15">
        <v>37</v>
      </c>
      <c r="P80" s="16">
        <v>129</v>
      </c>
      <c r="Q80">
        <v>229</v>
      </c>
      <c r="R80">
        <v>80</v>
      </c>
      <c r="S80" s="39">
        <v>45</v>
      </c>
      <c r="T80" s="71">
        <v>5.9681697612732093E-2</v>
      </c>
      <c r="U80">
        <v>90</v>
      </c>
      <c r="V80">
        <v>444</v>
      </c>
      <c r="W80" s="12">
        <v>2</v>
      </c>
      <c r="X80" s="13">
        <v>15</v>
      </c>
      <c r="Y80" s="13">
        <v>40</v>
      </c>
      <c r="Z80" s="74">
        <v>7.2944297082228118E-2</v>
      </c>
      <c r="AA80" s="15">
        <v>39</v>
      </c>
      <c r="AB80" s="16">
        <v>96</v>
      </c>
      <c r="AC80" s="8">
        <f t="shared" si="4"/>
        <v>99</v>
      </c>
      <c r="AD80" s="20">
        <v>754</v>
      </c>
      <c r="AE80" s="23">
        <f t="shared" si="5"/>
        <v>0.1312997347480106</v>
      </c>
      <c r="AF80" s="52">
        <v>4</v>
      </c>
      <c r="AG80" s="53">
        <v>5</v>
      </c>
    </row>
    <row r="81" spans="1:33">
      <c r="A81" s="1" t="s">
        <v>16</v>
      </c>
      <c r="B81" s="1">
        <v>200033868</v>
      </c>
      <c r="C81" s="1" t="s">
        <v>26</v>
      </c>
      <c r="D81" s="12">
        <v>2</v>
      </c>
      <c r="E81" s="24"/>
      <c r="F81" s="24">
        <v>13</v>
      </c>
      <c r="G81" s="28">
        <v>3.140096618357488E-2</v>
      </c>
      <c r="H81" s="15">
        <v>57</v>
      </c>
      <c r="I81" s="16">
        <v>72</v>
      </c>
      <c r="J81" s="12">
        <v>63</v>
      </c>
      <c r="K81" s="29"/>
      <c r="L81" s="33">
        <v>0</v>
      </c>
      <c r="M81" s="34">
        <v>86</v>
      </c>
      <c r="N81" s="68">
        <v>0.20772946859903382</v>
      </c>
      <c r="O81" s="15">
        <v>11</v>
      </c>
      <c r="P81" s="16">
        <v>160</v>
      </c>
      <c r="S81" s="39"/>
      <c r="T81" s="43">
        <v>0</v>
      </c>
      <c r="U81">
        <v>25</v>
      </c>
      <c r="V81">
        <v>25</v>
      </c>
      <c r="W81" s="12">
        <v>36</v>
      </c>
      <c r="X81" s="13">
        <v>33</v>
      </c>
      <c r="Y81" s="13">
        <v>15</v>
      </c>
      <c r="Z81" s="73">
        <v>0.11594202898550725</v>
      </c>
      <c r="AA81" s="15">
        <v>73</v>
      </c>
      <c r="AB81" s="16">
        <v>157</v>
      </c>
      <c r="AC81" s="8">
        <f t="shared" si="4"/>
        <v>99</v>
      </c>
      <c r="AD81" s="20">
        <v>414</v>
      </c>
      <c r="AE81" s="23">
        <f t="shared" si="5"/>
        <v>0.2391304347826087</v>
      </c>
      <c r="AF81" s="49">
        <v>1</v>
      </c>
      <c r="AG81" s="53">
        <v>5</v>
      </c>
    </row>
    <row r="82" spans="1:33">
      <c r="A82" s="1" t="s">
        <v>35</v>
      </c>
      <c r="B82" s="1">
        <v>245700133</v>
      </c>
      <c r="C82" s="1" t="s">
        <v>137</v>
      </c>
      <c r="D82" s="12" t="s">
        <v>170</v>
      </c>
      <c r="E82" s="24">
        <v>10</v>
      </c>
      <c r="F82" s="24"/>
      <c r="G82" s="28">
        <v>2.1141649048625793E-2</v>
      </c>
      <c r="H82" s="15">
        <v>34</v>
      </c>
      <c r="I82" s="16">
        <v>44</v>
      </c>
      <c r="J82" s="12">
        <v>34</v>
      </c>
      <c r="K82" s="29">
        <v>16</v>
      </c>
      <c r="L82" s="33">
        <v>3.382663847780127E-2</v>
      </c>
      <c r="M82" s="34">
        <v>56</v>
      </c>
      <c r="N82" s="68">
        <v>0.11839323467230443</v>
      </c>
      <c r="O82" s="15">
        <v>15</v>
      </c>
      <c r="P82" s="16">
        <v>121</v>
      </c>
      <c r="Q82">
        <v>93</v>
      </c>
      <c r="R82">
        <v>15</v>
      </c>
      <c r="S82" s="39">
        <v>9</v>
      </c>
      <c r="T82" s="43">
        <v>1.9027484143763214E-2</v>
      </c>
      <c r="U82">
        <v>14</v>
      </c>
      <c r="V82">
        <v>131</v>
      </c>
      <c r="W82" s="12">
        <v>27</v>
      </c>
      <c r="X82" s="13">
        <v>35</v>
      </c>
      <c r="Y82" s="13">
        <v>15</v>
      </c>
      <c r="Z82" s="73">
        <v>0.10570824524312897</v>
      </c>
      <c r="AA82" s="15">
        <v>100</v>
      </c>
      <c r="AB82" s="16">
        <v>177</v>
      </c>
      <c r="AC82" s="8">
        <f t="shared" si="4"/>
        <v>91</v>
      </c>
      <c r="AD82" s="20">
        <v>473</v>
      </c>
      <c r="AE82" s="23">
        <f t="shared" si="5"/>
        <v>0.19238900634249473</v>
      </c>
      <c r="AF82" s="49">
        <v>1</v>
      </c>
      <c r="AG82" s="53">
        <v>5</v>
      </c>
    </row>
    <row r="83" spans="1:33">
      <c r="A83" s="1" t="s">
        <v>35</v>
      </c>
      <c r="B83" s="1">
        <v>200067486</v>
      </c>
      <c r="C83" s="1" t="s">
        <v>74</v>
      </c>
      <c r="D83" s="12">
        <v>41</v>
      </c>
      <c r="E83" s="24">
        <v>2</v>
      </c>
      <c r="F83" s="24">
        <v>28</v>
      </c>
      <c r="G83" s="28">
        <v>4.2735042735042736E-2</v>
      </c>
      <c r="H83" s="15">
        <v>58</v>
      </c>
      <c r="I83" s="16">
        <v>129</v>
      </c>
      <c r="J83" s="12">
        <v>164</v>
      </c>
      <c r="K83" s="29">
        <v>7</v>
      </c>
      <c r="L83" s="33">
        <v>9.9715099715099714E-3</v>
      </c>
      <c r="M83" s="34">
        <v>53</v>
      </c>
      <c r="N83" s="67">
        <v>7.5498575498575499E-2</v>
      </c>
      <c r="O83" s="15">
        <v>16</v>
      </c>
      <c r="P83" s="16">
        <v>240</v>
      </c>
      <c r="Q83">
        <v>128</v>
      </c>
      <c r="R83">
        <v>6</v>
      </c>
      <c r="S83" s="39"/>
      <c r="T83" s="43">
        <v>0</v>
      </c>
      <c r="U83">
        <v>14</v>
      </c>
      <c r="V83">
        <v>148</v>
      </c>
      <c r="W83" s="12">
        <v>17</v>
      </c>
      <c r="X83" s="13">
        <v>14</v>
      </c>
      <c r="Y83" s="13">
        <v>39</v>
      </c>
      <c r="Z83" s="74">
        <v>7.5498575498575499E-2</v>
      </c>
      <c r="AA83" s="15">
        <v>115</v>
      </c>
      <c r="AB83" s="16">
        <v>185</v>
      </c>
      <c r="AC83" s="8">
        <f t="shared" si="4"/>
        <v>90</v>
      </c>
      <c r="AD83" s="20">
        <v>702</v>
      </c>
      <c r="AE83" s="23">
        <f t="shared" si="5"/>
        <v>0.12820512820512819</v>
      </c>
      <c r="AF83" s="49">
        <v>1</v>
      </c>
      <c r="AG83" s="53">
        <v>5</v>
      </c>
    </row>
    <row r="84" spans="1:33">
      <c r="A84" s="1" t="s">
        <v>29</v>
      </c>
      <c r="B84" s="1">
        <v>200066850</v>
      </c>
      <c r="C84" s="1" t="s">
        <v>69</v>
      </c>
      <c r="D84" s="12">
        <v>13</v>
      </c>
      <c r="E84" s="24"/>
      <c r="F84" s="24"/>
      <c r="G84" s="28">
        <v>0</v>
      </c>
      <c r="H84" s="15">
        <v>32</v>
      </c>
      <c r="I84" s="16">
        <v>45</v>
      </c>
      <c r="J84" s="12"/>
      <c r="K84" s="29">
        <v>88</v>
      </c>
      <c r="L84" s="66">
        <v>0.31205673758865249</v>
      </c>
      <c r="M84" s="34"/>
      <c r="N84" s="38">
        <v>0</v>
      </c>
      <c r="O84" s="15">
        <v>2</v>
      </c>
      <c r="P84" s="16">
        <v>90</v>
      </c>
      <c r="Q84">
        <v>72</v>
      </c>
      <c r="R84">
        <v>33</v>
      </c>
      <c r="S84" s="39"/>
      <c r="T84" s="43">
        <v>0</v>
      </c>
      <c r="U84">
        <v>31</v>
      </c>
      <c r="V84">
        <v>136</v>
      </c>
      <c r="W84" s="12"/>
      <c r="X84" s="13"/>
      <c r="Y84" s="13">
        <v>4</v>
      </c>
      <c r="Z84" s="19">
        <v>1.4184397163120567E-2</v>
      </c>
      <c r="AA84" s="15">
        <v>7</v>
      </c>
      <c r="AB84" s="16">
        <v>11</v>
      </c>
      <c r="AC84" s="8">
        <f t="shared" si="4"/>
        <v>88</v>
      </c>
      <c r="AD84" s="20">
        <v>282</v>
      </c>
      <c r="AE84" s="77">
        <f t="shared" si="5"/>
        <v>0.31205673758865249</v>
      </c>
      <c r="AF84" s="50">
        <v>2</v>
      </c>
    </row>
    <row r="85" spans="1:33">
      <c r="A85" s="1" t="s">
        <v>24</v>
      </c>
      <c r="B85" s="1">
        <v>200066157</v>
      </c>
      <c r="C85" s="1" t="s">
        <v>65</v>
      </c>
      <c r="D85" s="12">
        <v>66</v>
      </c>
      <c r="E85" s="24">
        <v>6</v>
      </c>
      <c r="F85" s="24">
        <v>15</v>
      </c>
      <c r="G85" s="62">
        <v>7.6923076923076927E-2</v>
      </c>
      <c r="H85" s="15">
        <v>43</v>
      </c>
      <c r="I85" s="16">
        <v>130</v>
      </c>
      <c r="J85" s="12">
        <v>35</v>
      </c>
      <c r="K85" s="29">
        <v>17</v>
      </c>
      <c r="L85" s="33">
        <v>6.2271062271062272E-2</v>
      </c>
      <c r="M85" s="34">
        <v>48</v>
      </c>
      <c r="N85" s="68">
        <v>0.17582417582417584</v>
      </c>
      <c r="O85" s="15">
        <v>2</v>
      </c>
      <c r="P85" s="16">
        <v>102</v>
      </c>
      <c r="Q85">
        <v>14</v>
      </c>
      <c r="S85" s="39"/>
      <c r="T85" s="43">
        <v>0</v>
      </c>
      <c r="V85">
        <v>14</v>
      </c>
      <c r="W85" s="12">
        <v>6</v>
      </c>
      <c r="X85" s="13">
        <v>4</v>
      </c>
      <c r="Y85" s="13">
        <v>3</v>
      </c>
      <c r="Z85" s="19">
        <v>2.564102564102564E-2</v>
      </c>
      <c r="AA85" s="15">
        <v>14</v>
      </c>
      <c r="AB85" s="16">
        <v>27</v>
      </c>
      <c r="AC85" s="8">
        <f t="shared" si="4"/>
        <v>86</v>
      </c>
      <c r="AD85" s="20">
        <v>273</v>
      </c>
      <c r="AE85" s="77">
        <f t="shared" si="5"/>
        <v>0.31501831501831501</v>
      </c>
      <c r="AF85" s="49">
        <v>1</v>
      </c>
      <c r="AG85" s="51">
        <v>3</v>
      </c>
    </row>
    <row r="86" spans="1:33">
      <c r="A86" s="1" t="s">
        <v>33</v>
      </c>
      <c r="B86" s="1">
        <v>246800494</v>
      </c>
      <c r="C86" s="1" t="s">
        <v>163</v>
      </c>
      <c r="D86" s="12">
        <v>22</v>
      </c>
      <c r="E86" s="24">
        <v>25</v>
      </c>
      <c r="F86" s="24">
        <v>5</v>
      </c>
      <c r="G86" s="28">
        <v>4.1265474552957357E-2</v>
      </c>
      <c r="H86" s="15">
        <v>28</v>
      </c>
      <c r="I86" s="16">
        <v>80</v>
      </c>
      <c r="J86" s="12">
        <v>24</v>
      </c>
      <c r="K86" s="29">
        <v>40</v>
      </c>
      <c r="L86" s="33">
        <v>5.5020632737276476E-2</v>
      </c>
      <c r="M86" s="34">
        <v>2</v>
      </c>
      <c r="N86" s="38">
        <v>2.751031636863824E-3</v>
      </c>
      <c r="O86" s="15">
        <v>24</v>
      </c>
      <c r="P86" s="16">
        <v>90</v>
      </c>
      <c r="Q86">
        <v>218</v>
      </c>
      <c r="R86">
        <v>106</v>
      </c>
      <c r="S86" s="39">
        <v>12</v>
      </c>
      <c r="T86" s="43">
        <v>1.6506189821182942E-2</v>
      </c>
      <c r="U86">
        <v>102</v>
      </c>
      <c r="V86">
        <v>438</v>
      </c>
      <c r="W86" s="12">
        <v>26</v>
      </c>
      <c r="X86" s="13">
        <v>10</v>
      </c>
      <c r="Y86" s="13">
        <v>22</v>
      </c>
      <c r="Z86" s="19">
        <v>4.4016506189821183E-2</v>
      </c>
      <c r="AA86" s="15">
        <v>61</v>
      </c>
      <c r="AB86" s="16">
        <v>119</v>
      </c>
      <c r="AC86" s="8">
        <f t="shared" si="4"/>
        <v>84</v>
      </c>
      <c r="AD86" s="20">
        <v>727</v>
      </c>
      <c r="AE86" s="23">
        <f t="shared" si="5"/>
        <v>0.1155433287482806</v>
      </c>
      <c r="AF86" s="51">
        <v>3</v>
      </c>
    </row>
    <row r="87" spans="1:33">
      <c r="A87" s="1" t="s">
        <v>35</v>
      </c>
      <c r="B87" s="1">
        <v>245700950</v>
      </c>
      <c r="C87" s="1" t="s">
        <v>141</v>
      </c>
      <c r="D87" s="12">
        <v>23</v>
      </c>
      <c r="E87" s="24"/>
      <c r="F87" s="24">
        <v>13</v>
      </c>
      <c r="G87" s="28">
        <v>3.2500000000000001E-2</v>
      </c>
      <c r="H87" s="15">
        <v>25</v>
      </c>
      <c r="I87" s="16">
        <v>61</v>
      </c>
      <c r="J87" s="12">
        <v>63</v>
      </c>
      <c r="K87" s="29"/>
      <c r="L87" s="33">
        <v>0</v>
      </c>
      <c r="M87" s="34">
        <v>39</v>
      </c>
      <c r="N87" s="67">
        <v>9.7500000000000003E-2</v>
      </c>
      <c r="O87" s="15">
        <v>21</v>
      </c>
      <c r="P87" s="16">
        <v>123</v>
      </c>
      <c r="Q87">
        <v>47</v>
      </c>
      <c r="R87">
        <v>81</v>
      </c>
      <c r="S87" s="39">
        <v>21</v>
      </c>
      <c r="T87" s="71">
        <v>5.2499999999999998E-2</v>
      </c>
      <c r="U87">
        <v>14</v>
      </c>
      <c r="V87">
        <v>163</v>
      </c>
      <c r="W87" s="12">
        <v>5</v>
      </c>
      <c r="X87" s="13">
        <v>7</v>
      </c>
      <c r="Y87" s="13">
        <v>11</v>
      </c>
      <c r="Z87" s="19">
        <v>4.4999999999999998E-2</v>
      </c>
      <c r="AA87" s="15">
        <v>30</v>
      </c>
      <c r="AB87" s="16">
        <v>53</v>
      </c>
      <c r="AC87" s="8">
        <f t="shared" si="4"/>
        <v>73</v>
      </c>
      <c r="AD87" s="20">
        <v>400</v>
      </c>
      <c r="AE87" s="23">
        <f t="shared" si="5"/>
        <v>0.1825</v>
      </c>
      <c r="AF87" s="52">
        <v>4</v>
      </c>
      <c r="AG87" s="49">
        <v>1</v>
      </c>
    </row>
    <row r="88" spans="1:33">
      <c r="A88" s="1" t="s">
        <v>19</v>
      </c>
      <c r="B88" s="1">
        <v>200067841</v>
      </c>
      <c r="C88" s="1" t="s">
        <v>81</v>
      </c>
      <c r="D88" s="12">
        <v>8</v>
      </c>
      <c r="E88" s="24"/>
      <c r="F88" s="24">
        <v>14</v>
      </c>
      <c r="G88" s="28">
        <v>4.0935672514619881E-2</v>
      </c>
      <c r="H88" s="15">
        <v>24</v>
      </c>
      <c r="I88" s="16">
        <v>46</v>
      </c>
      <c r="J88" s="12">
        <v>42</v>
      </c>
      <c r="K88" s="29"/>
      <c r="L88" s="33">
        <v>0</v>
      </c>
      <c r="M88" s="34">
        <v>6</v>
      </c>
      <c r="N88" s="38">
        <v>1.7543859649122806E-2</v>
      </c>
      <c r="O88" s="15">
        <v>8</v>
      </c>
      <c r="P88" s="16">
        <v>56</v>
      </c>
      <c r="Q88">
        <v>51</v>
      </c>
      <c r="S88" s="39">
        <v>53</v>
      </c>
      <c r="T88" s="70">
        <v>0.15497076023391812</v>
      </c>
      <c r="U88">
        <v>16</v>
      </c>
      <c r="V88">
        <v>120</v>
      </c>
      <c r="W88" s="12">
        <v>30</v>
      </c>
      <c r="X88" s="13">
        <v>29</v>
      </c>
      <c r="Y88" s="13">
        <v>12</v>
      </c>
      <c r="Z88" s="73">
        <v>0.11988304093567251</v>
      </c>
      <c r="AA88" s="15">
        <v>49</v>
      </c>
      <c r="AB88" s="16">
        <v>120</v>
      </c>
      <c r="AC88" s="8">
        <f t="shared" si="4"/>
        <v>73</v>
      </c>
      <c r="AD88" s="20">
        <v>342</v>
      </c>
      <c r="AE88" s="23">
        <f t="shared" si="5"/>
        <v>0.21345029239766081</v>
      </c>
      <c r="AF88" s="52">
        <v>4</v>
      </c>
      <c r="AG88" s="53">
        <v>5</v>
      </c>
    </row>
    <row r="89" spans="1:33">
      <c r="A89" s="1" t="s">
        <v>19</v>
      </c>
      <c r="B89" s="1">
        <v>200034635</v>
      </c>
      <c r="C89" s="1" t="s">
        <v>28</v>
      </c>
      <c r="D89" s="12">
        <v>27</v>
      </c>
      <c r="E89" s="24"/>
      <c r="F89" s="24">
        <v>9</v>
      </c>
      <c r="G89" s="28">
        <v>3.6072144288577155E-3</v>
      </c>
      <c r="H89" s="15">
        <v>74</v>
      </c>
      <c r="I89" s="16">
        <v>110</v>
      </c>
      <c r="J89" s="12">
        <v>107</v>
      </c>
      <c r="K89" s="29">
        <v>11</v>
      </c>
      <c r="L89" s="33">
        <v>4.4088176352705408E-3</v>
      </c>
      <c r="M89" s="34"/>
      <c r="N89" s="38">
        <v>0</v>
      </c>
      <c r="O89" s="15">
        <v>24</v>
      </c>
      <c r="P89" s="16">
        <v>142</v>
      </c>
      <c r="Q89">
        <v>862</v>
      </c>
      <c r="R89">
        <v>617</v>
      </c>
      <c r="S89" s="39">
        <v>51</v>
      </c>
      <c r="T89" s="43">
        <v>2.0440881763527055E-2</v>
      </c>
      <c r="U89">
        <v>435</v>
      </c>
      <c r="V89">
        <v>1965</v>
      </c>
      <c r="W89" s="12">
        <v>26</v>
      </c>
      <c r="X89" s="13">
        <v>9</v>
      </c>
      <c r="Y89" s="13">
        <v>74</v>
      </c>
      <c r="Z89" s="19">
        <v>3.3266533066132267E-2</v>
      </c>
      <c r="AA89" s="15">
        <v>169</v>
      </c>
      <c r="AB89" s="16">
        <v>278</v>
      </c>
      <c r="AC89" s="8">
        <f t="shared" si="4"/>
        <v>71</v>
      </c>
      <c r="AD89" s="20">
        <v>2495</v>
      </c>
      <c r="AE89" s="23">
        <f t="shared" si="5"/>
        <v>2.8456913827655309E-2</v>
      </c>
    </row>
    <row r="90" spans="1:33">
      <c r="A90" s="1" t="s">
        <v>35</v>
      </c>
      <c r="B90" s="1">
        <v>245701206</v>
      </c>
      <c r="C90" s="1" t="s">
        <v>143</v>
      </c>
      <c r="D90" s="12">
        <v>6</v>
      </c>
      <c r="E90" s="24"/>
      <c r="F90" s="24"/>
      <c r="G90" s="28">
        <v>0</v>
      </c>
      <c r="H90" s="15">
        <v>18</v>
      </c>
      <c r="I90" s="16">
        <v>24</v>
      </c>
      <c r="J90" s="12">
        <v>90</v>
      </c>
      <c r="K90" s="29">
        <v>60</v>
      </c>
      <c r="L90" s="33">
        <v>0.14319809069212411</v>
      </c>
      <c r="M90" s="34">
        <v>8</v>
      </c>
      <c r="N90" s="38">
        <v>1.9093078758949882E-2</v>
      </c>
      <c r="O90" s="15">
        <v>9</v>
      </c>
      <c r="P90" s="16">
        <v>167</v>
      </c>
      <c r="Q90">
        <v>118</v>
      </c>
      <c r="R90">
        <v>34</v>
      </c>
      <c r="S90" s="39">
        <v>3</v>
      </c>
      <c r="T90" s="43">
        <v>7.1599045346062056E-3</v>
      </c>
      <c r="V90">
        <v>155</v>
      </c>
      <c r="W90" s="12">
        <v>16</v>
      </c>
      <c r="X90" s="13"/>
      <c r="Y90" s="13">
        <v>48</v>
      </c>
      <c r="Z90" s="73">
        <v>0.11455847255369929</v>
      </c>
      <c r="AA90" s="15">
        <v>9</v>
      </c>
      <c r="AB90" s="16">
        <v>73</v>
      </c>
      <c r="AC90" s="8">
        <f t="shared" si="4"/>
        <v>71</v>
      </c>
      <c r="AD90" s="20">
        <v>419</v>
      </c>
      <c r="AE90" s="23">
        <f t="shared" si="5"/>
        <v>0.16945107398568018</v>
      </c>
      <c r="AF90" s="50">
        <v>2</v>
      </c>
      <c r="AG90" s="53">
        <v>5</v>
      </c>
    </row>
    <row r="91" spans="1:33">
      <c r="A91" s="1" t="s">
        <v>14</v>
      </c>
      <c r="B91" s="1">
        <v>200040137</v>
      </c>
      <c r="C91" s="1" t="s">
        <v>39</v>
      </c>
      <c r="D91" s="12" t="s">
        <v>170</v>
      </c>
      <c r="E91" s="24"/>
      <c r="F91" s="24"/>
      <c r="G91" s="28">
        <v>0</v>
      </c>
      <c r="H91" s="15"/>
      <c r="I91" s="16"/>
      <c r="J91" s="12">
        <v>4</v>
      </c>
      <c r="K91" s="29"/>
      <c r="L91" s="33">
        <v>0</v>
      </c>
      <c r="M91" s="34">
        <v>66</v>
      </c>
      <c r="N91" s="69">
        <v>0.7021276595744681</v>
      </c>
      <c r="O91" s="15"/>
      <c r="P91" s="16">
        <v>70</v>
      </c>
      <c r="Q91">
        <v>20</v>
      </c>
      <c r="S91" s="39"/>
      <c r="T91" s="43">
        <v>0</v>
      </c>
      <c r="V91">
        <v>20</v>
      </c>
      <c r="W91" s="12"/>
      <c r="X91" s="13"/>
      <c r="Y91" s="13"/>
      <c r="Z91" s="19">
        <v>0</v>
      </c>
      <c r="AA91" s="15">
        <v>4</v>
      </c>
      <c r="AB91" s="16">
        <v>4</v>
      </c>
      <c r="AC91" s="8">
        <f t="shared" si="4"/>
        <v>66</v>
      </c>
      <c r="AD91" s="20">
        <v>94</v>
      </c>
      <c r="AE91" s="79">
        <f t="shared" si="5"/>
        <v>0.7021276595744681</v>
      </c>
      <c r="AF91" s="49">
        <v>1</v>
      </c>
    </row>
    <row r="92" spans="1:33">
      <c r="A92" s="1" t="s">
        <v>33</v>
      </c>
      <c r="B92" s="1">
        <v>246800395</v>
      </c>
      <c r="C92" s="1" t="s">
        <v>161</v>
      </c>
      <c r="D92" s="12">
        <v>21</v>
      </c>
      <c r="E92" s="24"/>
      <c r="F92" s="24">
        <v>26</v>
      </c>
      <c r="G92" s="61">
        <v>9.4890510948905105E-2</v>
      </c>
      <c r="H92" s="15">
        <v>24</v>
      </c>
      <c r="I92" s="16">
        <v>71</v>
      </c>
      <c r="J92" s="12">
        <v>14</v>
      </c>
      <c r="K92" s="29">
        <v>28</v>
      </c>
      <c r="L92" s="33">
        <v>0.10218978102189781</v>
      </c>
      <c r="M92" s="34"/>
      <c r="N92" s="38">
        <v>0</v>
      </c>
      <c r="O92" s="15"/>
      <c r="P92" s="16">
        <v>42</v>
      </c>
      <c r="Q92">
        <v>24</v>
      </c>
      <c r="R92">
        <v>40</v>
      </c>
      <c r="S92" s="39">
        <v>9</v>
      </c>
      <c r="T92" s="43">
        <v>3.2846715328467155E-2</v>
      </c>
      <c r="U92">
        <v>4</v>
      </c>
      <c r="V92">
        <v>77</v>
      </c>
      <c r="W92" s="12">
        <v>2</v>
      </c>
      <c r="X92" s="13"/>
      <c r="Y92" s="13">
        <v>13</v>
      </c>
      <c r="Z92" s="19">
        <v>4.7445255474452552E-2</v>
      </c>
      <c r="AA92" s="15">
        <v>69</v>
      </c>
      <c r="AB92" s="16">
        <v>84</v>
      </c>
      <c r="AC92" s="8">
        <f t="shared" si="4"/>
        <v>63</v>
      </c>
      <c r="AD92" s="20">
        <v>274</v>
      </c>
      <c r="AE92" s="23">
        <f t="shared" si="5"/>
        <v>0.22992700729927007</v>
      </c>
      <c r="AF92" s="51">
        <v>3</v>
      </c>
      <c r="AG92" s="52">
        <v>4</v>
      </c>
    </row>
    <row r="93" spans="1:33">
      <c r="A93" s="1" t="s">
        <v>19</v>
      </c>
      <c r="B93" s="1">
        <v>200013050</v>
      </c>
      <c r="C93" s="1" t="s">
        <v>20</v>
      </c>
      <c r="D93" s="12">
        <v>21</v>
      </c>
      <c r="E93" s="24"/>
      <c r="F93" s="24">
        <v>27</v>
      </c>
      <c r="G93" s="61">
        <v>8.9700996677740868E-2</v>
      </c>
      <c r="H93" s="15">
        <v>4</v>
      </c>
      <c r="I93" s="16">
        <v>52</v>
      </c>
      <c r="J93" s="12">
        <v>2</v>
      </c>
      <c r="K93" s="29"/>
      <c r="L93" s="33">
        <v>0</v>
      </c>
      <c r="M93" s="34"/>
      <c r="N93" s="38">
        <v>0</v>
      </c>
      <c r="O93" s="15">
        <v>4</v>
      </c>
      <c r="P93" s="16">
        <v>6</v>
      </c>
      <c r="Q93">
        <v>59</v>
      </c>
      <c r="R93">
        <v>35</v>
      </c>
      <c r="S93" s="39">
        <v>27</v>
      </c>
      <c r="T93" s="70">
        <v>8.9700996677740868E-2</v>
      </c>
      <c r="U93">
        <v>35</v>
      </c>
      <c r="V93">
        <v>156</v>
      </c>
      <c r="W93" s="12">
        <v>28</v>
      </c>
      <c r="X93" s="13">
        <v>22</v>
      </c>
      <c r="Y93" s="13">
        <v>22</v>
      </c>
      <c r="Z93" s="73">
        <v>0.1461794019933555</v>
      </c>
      <c r="AA93" s="15">
        <v>15</v>
      </c>
      <c r="AB93" s="16">
        <v>87</v>
      </c>
      <c r="AC93" s="8">
        <f t="shared" si="4"/>
        <v>54</v>
      </c>
      <c r="AD93" s="20">
        <v>301</v>
      </c>
      <c r="AE93" s="23">
        <f t="shared" si="5"/>
        <v>0.17940199335548174</v>
      </c>
      <c r="AF93" s="52">
        <v>4</v>
      </c>
      <c r="AG93" s="51">
        <v>3</v>
      </c>
    </row>
    <row r="94" spans="1:33">
      <c r="A94" s="1" t="s">
        <v>33</v>
      </c>
      <c r="B94" s="1">
        <v>246800205</v>
      </c>
      <c r="C94" s="1" t="s">
        <v>160</v>
      </c>
      <c r="D94" s="12">
        <v>6</v>
      </c>
      <c r="E94" s="24">
        <v>5</v>
      </c>
      <c r="F94" s="24">
        <v>11</v>
      </c>
      <c r="G94" s="28">
        <v>4.4817927170868348E-2</v>
      </c>
      <c r="H94" s="15">
        <v>31</v>
      </c>
      <c r="I94" s="16">
        <v>53</v>
      </c>
      <c r="J94" s="12">
        <v>70</v>
      </c>
      <c r="K94" s="29">
        <v>7</v>
      </c>
      <c r="L94" s="33">
        <v>1.9607843137254902E-2</v>
      </c>
      <c r="M94" s="34"/>
      <c r="N94" s="38">
        <v>0</v>
      </c>
      <c r="O94" s="15">
        <v>17</v>
      </c>
      <c r="P94" s="16">
        <v>94</v>
      </c>
      <c r="Q94">
        <v>31</v>
      </c>
      <c r="R94">
        <v>38</v>
      </c>
      <c r="S94" s="39">
        <v>30</v>
      </c>
      <c r="T94" s="70">
        <v>8.4033613445378158E-2</v>
      </c>
      <c r="U94">
        <v>10</v>
      </c>
      <c r="V94">
        <v>109</v>
      </c>
      <c r="W94" s="12">
        <v>24</v>
      </c>
      <c r="X94" s="13"/>
      <c r="Y94" s="13">
        <v>30</v>
      </c>
      <c r="Z94" s="74">
        <v>8.4033613445378158E-2</v>
      </c>
      <c r="AA94" s="15">
        <v>47</v>
      </c>
      <c r="AB94" s="16">
        <v>101</v>
      </c>
      <c r="AC94" s="8">
        <f t="shared" si="4"/>
        <v>53</v>
      </c>
      <c r="AD94" s="20">
        <v>357</v>
      </c>
      <c r="AE94" s="23">
        <f t="shared" si="5"/>
        <v>0.1484593837535014</v>
      </c>
      <c r="AF94" s="52">
        <v>4</v>
      </c>
      <c r="AG94" s="53">
        <v>5</v>
      </c>
    </row>
    <row r="95" spans="1:33">
      <c r="A95" s="1" t="s">
        <v>33</v>
      </c>
      <c r="B95" s="1">
        <v>200066033</v>
      </c>
      <c r="C95" s="1" t="s">
        <v>58</v>
      </c>
      <c r="D95" s="12">
        <v>20</v>
      </c>
      <c r="E95" s="24"/>
      <c r="F95" s="24"/>
      <c r="G95" s="28">
        <v>0</v>
      </c>
      <c r="H95" s="15">
        <v>69</v>
      </c>
      <c r="I95" s="16">
        <v>89</v>
      </c>
      <c r="J95" s="12">
        <v>10</v>
      </c>
      <c r="K95" s="29">
        <v>30</v>
      </c>
      <c r="L95" s="33">
        <v>5.9288537549407112E-2</v>
      </c>
      <c r="M95" s="34">
        <v>13</v>
      </c>
      <c r="N95" s="38">
        <v>2.5691699604743084E-2</v>
      </c>
      <c r="O95" s="15">
        <v>8</v>
      </c>
      <c r="P95" s="16">
        <v>61</v>
      </c>
      <c r="Q95">
        <v>192</v>
      </c>
      <c r="R95">
        <v>42</v>
      </c>
      <c r="S95" s="39">
        <v>6</v>
      </c>
      <c r="T95" s="43">
        <v>1.1857707509881422E-2</v>
      </c>
      <c r="U95">
        <v>68</v>
      </c>
      <c r="V95">
        <v>308</v>
      </c>
      <c r="W95" s="12"/>
      <c r="X95" s="13"/>
      <c r="Y95" s="13"/>
      <c r="Z95" s="19">
        <v>0</v>
      </c>
      <c r="AA95" s="15">
        <v>48</v>
      </c>
      <c r="AB95" s="16">
        <v>48</v>
      </c>
      <c r="AC95" s="8">
        <f t="shared" si="4"/>
        <v>49</v>
      </c>
      <c r="AD95" s="20">
        <v>506</v>
      </c>
      <c r="AE95" s="23">
        <f t="shared" si="5"/>
        <v>9.6837944664031617E-2</v>
      </c>
    </row>
    <row r="96" spans="1:33">
      <c r="A96" s="1" t="s">
        <v>35</v>
      </c>
      <c r="B96" s="1">
        <v>200067957</v>
      </c>
      <c r="C96" s="1" t="s">
        <v>84</v>
      </c>
      <c r="D96" s="12">
        <v>40</v>
      </c>
      <c r="E96" s="24"/>
      <c r="F96" s="24"/>
      <c r="G96" s="28">
        <v>0</v>
      </c>
      <c r="H96" s="15">
        <v>18</v>
      </c>
      <c r="I96" s="16">
        <v>58</v>
      </c>
      <c r="J96" s="12">
        <v>15</v>
      </c>
      <c r="K96" s="29"/>
      <c r="L96" s="33">
        <v>0</v>
      </c>
      <c r="M96" s="34"/>
      <c r="N96" s="38">
        <v>0</v>
      </c>
      <c r="O96" s="15">
        <v>14</v>
      </c>
      <c r="P96" s="16">
        <v>29</v>
      </c>
      <c r="Q96">
        <v>48</v>
      </c>
      <c r="R96">
        <v>58</v>
      </c>
      <c r="S96" s="39">
        <v>48</v>
      </c>
      <c r="T96" s="70">
        <v>0.12972972972972974</v>
      </c>
      <c r="U96">
        <v>16</v>
      </c>
      <c r="V96">
        <v>170</v>
      </c>
      <c r="W96" s="12">
        <v>10</v>
      </c>
      <c r="X96" s="13">
        <v>7</v>
      </c>
      <c r="Y96" s="13">
        <v>7</v>
      </c>
      <c r="Z96" s="19">
        <v>3.783783783783784E-2</v>
      </c>
      <c r="AA96" s="15">
        <v>89</v>
      </c>
      <c r="AB96" s="16">
        <v>113</v>
      </c>
      <c r="AC96" s="8">
        <f t="shared" si="4"/>
        <v>48</v>
      </c>
      <c r="AD96" s="20">
        <v>370</v>
      </c>
      <c r="AE96" s="23">
        <f t="shared" si="5"/>
        <v>0.12972972972972974</v>
      </c>
      <c r="AF96" s="52">
        <v>4</v>
      </c>
      <c r="AG96" s="53">
        <v>5</v>
      </c>
    </row>
    <row r="97" spans="1:33">
      <c r="A97" s="1" t="s">
        <v>35</v>
      </c>
      <c r="B97" s="1">
        <v>200069441</v>
      </c>
      <c r="C97" s="1" t="s">
        <v>99</v>
      </c>
      <c r="D97" s="12" t="s">
        <v>170</v>
      </c>
      <c r="E97" s="24"/>
      <c r="F97" s="24"/>
      <c r="G97" s="28">
        <v>0</v>
      </c>
      <c r="H97" s="15">
        <v>26</v>
      </c>
      <c r="I97" s="16">
        <v>26</v>
      </c>
      <c r="J97" s="12"/>
      <c r="K97" s="29">
        <v>48</v>
      </c>
      <c r="L97" s="64">
        <v>0.18461538461538463</v>
      </c>
      <c r="M97" s="34"/>
      <c r="N97" s="38">
        <v>0</v>
      </c>
      <c r="O97" s="15">
        <v>9</v>
      </c>
      <c r="P97" s="16">
        <v>57</v>
      </c>
      <c r="Q97">
        <v>24</v>
      </c>
      <c r="S97" s="39"/>
      <c r="T97" s="43">
        <v>0</v>
      </c>
      <c r="U97">
        <v>6</v>
      </c>
      <c r="V97">
        <v>30</v>
      </c>
      <c r="W97" s="12">
        <v>51</v>
      </c>
      <c r="X97" s="13"/>
      <c r="Y97" s="13">
        <v>23</v>
      </c>
      <c r="Z97" s="74">
        <v>8.8461538461538466E-2</v>
      </c>
      <c r="AA97" s="15">
        <v>73</v>
      </c>
      <c r="AB97" s="16">
        <v>147</v>
      </c>
      <c r="AC97" s="8">
        <f t="shared" si="4"/>
        <v>48</v>
      </c>
      <c r="AD97" s="20">
        <v>260</v>
      </c>
      <c r="AE97" s="23">
        <f t="shared" si="5"/>
        <v>0.18461538461538463</v>
      </c>
      <c r="AF97" s="50">
        <v>2</v>
      </c>
      <c r="AG97" s="53">
        <v>5</v>
      </c>
    </row>
    <row r="98" spans="1:33">
      <c r="A98" s="1" t="s">
        <v>44</v>
      </c>
      <c r="B98" s="1">
        <v>200043156</v>
      </c>
      <c r="C98" s="1" t="s">
        <v>51</v>
      </c>
      <c r="D98" s="12">
        <v>30</v>
      </c>
      <c r="E98" s="24">
        <v>6</v>
      </c>
      <c r="F98" s="24"/>
      <c r="G98" s="28">
        <v>1.0830324909747292E-2</v>
      </c>
      <c r="H98" s="15">
        <v>15</v>
      </c>
      <c r="I98" s="16">
        <v>51</v>
      </c>
      <c r="J98" s="12">
        <v>240</v>
      </c>
      <c r="K98" s="29">
        <v>21</v>
      </c>
      <c r="L98" s="33">
        <v>3.7906137184115521E-2</v>
      </c>
      <c r="M98" s="34">
        <v>8</v>
      </c>
      <c r="N98" s="38">
        <v>1.444043321299639E-2</v>
      </c>
      <c r="O98" s="15">
        <v>55</v>
      </c>
      <c r="P98" s="16">
        <v>324</v>
      </c>
      <c r="Q98">
        <v>43</v>
      </c>
      <c r="R98">
        <v>7</v>
      </c>
      <c r="S98" s="39">
        <v>11</v>
      </c>
      <c r="T98" s="43">
        <v>1.9855595667870037E-2</v>
      </c>
      <c r="U98">
        <v>65</v>
      </c>
      <c r="V98">
        <v>126</v>
      </c>
      <c r="W98" s="12">
        <v>1</v>
      </c>
      <c r="X98" s="13"/>
      <c r="Y98" s="13">
        <v>40</v>
      </c>
      <c r="Z98" s="74">
        <v>7.2202166064981949E-2</v>
      </c>
      <c r="AA98" s="15">
        <v>12</v>
      </c>
      <c r="AB98" s="16">
        <v>53</v>
      </c>
      <c r="AC98" s="8">
        <f t="shared" si="4"/>
        <v>46</v>
      </c>
      <c r="AD98" s="20">
        <v>554</v>
      </c>
      <c r="AE98" s="23">
        <f t="shared" si="5"/>
        <v>8.3032490974729242E-2</v>
      </c>
      <c r="AF98" s="53">
        <v>5</v>
      </c>
    </row>
    <row r="99" spans="1:33">
      <c r="A99" s="1" t="s">
        <v>33</v>
      </c>
      <c r="B99" s="1">
        <v>246800676</v>
      </c>
      <c r="C99" s="1" t="s">
        <v>168</v>
      </c>
      <c r="D99" s="12">
        <v>19</v>
      </c>
      <c r="E99" s="24"/>
      <c r="F99" s="24"/>
      <c r="G99" s="28">
        <v>0</v>
      </c>
      <c r="H99" s="15">
        <v>73</v>
      </c>
      <c r="I99" s="16">
        <v>92</v>
      </c>
      <c r="J99" s="12">
        <v>23</v>
      </c>
      <c r="K99" s="29">
        <v>15</v>
      </c>
      <c r="L99" s="33">
        <v>2.835538752362949E-2</v>
      </c>
      <c r="M99" s="34"/>
      <c r="N99" s="38">
        <v>0</v>
      </c>
      <c r="O99" s="15">
        <v>6</v>
      </c>
      <c r="P99" s="16">
        <v>44</v>
      </c>
      <c r="Q99">
        <v>187</v>
      </c>
      <c r="R99">
        <v>77</v>
      </c>
      <c r="S99" s="39">
        <v>27</v>
      </c>
      <c r="T99" s="71">
        <v>5.1039697542533083E-2</v>
      </c>
      <c r="U99">
        <v>64</v>
      </c>
      <c r="V99">
        <v>355</v>
      </c>
      <c r="W99" s="12">
        <v>19</v>
      </c>
      <c r="X99" s="13"/>
      <c r="Y99" s="13">
        <v>6</v>
      </c>
      <c r="Z99" s="19">
        <v>1.1342155009451797E-2</v>
      </c>
      <c r="AA99" s="15">
        <v>13</v>
      </c>
      <c r="AB99" s="16">
        <v>38</v>
      </c>
      <c r="AC99" s="8">
        <f t="shared" ref="AC99:AC130" si="6">E99+F99+K99+M99+S99</f>
        <v>42</v>
      </c>
      <c r="AD99" s="20">
        <v>529</v>
      </c>
      <c r="AE99" s="23">
        <f t="shared" ref="AE99:AE130" si="7">AC99/AD99</f>
        <v>7.9395085066162566E-2</v>
      </c>
      <c r="AF99" s="52">
        <v>4</v>
      </c>
    </row>
    <row r="100" spans="1:33">
      <c r="A100" s="1" t="s">
        <v>31</v>
      </c>
      <c r="B100" s="1">
        <v>200044253</v>
      </c>
      <c r="C100" s="1" t="s">
        <v>54</v>
      </c>
      <c r="D100" s="12" t="s">
        <v>170</v>
      </c>
      <c r="E100" s="24"/>
      <c r="F100" s="24"/>
      <c r="G100" s="28">
        <v>0</v>
      </c>
      <c r="H100" s="15"/>
      <c r="I100" s="16"/>
      <c r="J100" s="12">
        <v>30</v>
      </c>
      <c r="K100" s="29">
        <v>22</v>
      </c>
      <c r="L100" s="66">
        <v>0.29729729729729731</v>
      </c>
      <c r="M100" s="34">
        <v>20</v>
      </c>
      <c r="N100" s="69">
        <v>0.27027027027027029</v>
      </c>
      <c r="O100" s="15"/>
      <c r="P100" s="16">
        <v>72</v>
      </c>
      <c r="S100" s="39"/>
      <c r="T100" s="43">
        <v>0</v>
      </c>
      <c r="W100" s="12"/>
      <c r="X100" s="13"/>
      <c r="Y100" s="13"/>
      <c r="Z100" s="19">
        <v>0</v>
      </c>
      <c r="AA100" s="15">
        <v>2</v>
      </c>
      <c r="AB100" s="16">
        <v>2</v>
      </c>
      <c r="AC100" s="8">
        <f t="shared" si="6"/>
        <v>42</v>
      </c>
      <c r="AD100" s="20">
        <v>74</v>
      </c>
      <c r="AE100" s="79">
        <f t="shared" si="7"/>
        <v>0.56756756756756754</v>
      </c>
      <c r="AF100" s="49">
        <v>1</v>
      </c>
      <c r="AG100" s="50">
        <v>2</v>
      </c>
    </row>
    <row r="101" spans="1:33">
      <c r="A101" s="1" t="s">
        <v>14</v>
      </c>
      <c r="B101" s="1">
        <v>200006716</v>
      </c>
      <c r="C101" s="1" t="s">
        <v>18</v>
      </c>
      <c r="D101" s="12">
        <v>91</v>
      </c>
      <c r="E101" s="24"/>
      <c r="F101" s="24">
        <v>22</v>
      </c>
      <c r="G101" s="62">
        <v>6.7278287461773695E-2</v>
      </c>
      <c r="H101" s="15">
        <v>7</v>
      </c>
      <c r="I101" s="16">
        <v>120</v>
      </c>
      <c r="J101" s="12">
        <v>21</v>
      </c>
      <c r="K101" s="29"/>
      <c r="L101" s="33">
        <v>0</v>
      </c>
      <c r="M101" s="34">
        <v>17</v>
      </c>
      <c r="N101" s="38">
        <v>5.1987767584097858E-2</v>
      </c>
      <c r="O101" s="15">
        <v>12</v>
      </c>
      <c r="P101" s="16">
        <v>50</v>
      </c>
      <c r="Q101">
        <v>56</v>
      </c>
      <c r="S101" s="39"/>
      <c r="T101" s="43">
        <v>0</v>
      </c>
      <c r="U101">
        <v>52</v>
      </c>
      <c r="V101">
        <v>108</v>
      </c>
      <c r="W101" s="12">
        <v>12</v>
      </c>
      <c r="X101" s="13"/>
      <c r="Y101" s="13"/>
      <c r="Z101" s="19">
        <v>0</v>
      </c>
      <c r="AA101" s="15">
        <v>37</v>
      </c>
      <c r="AB101" s="16">
        <v>49</v>
      </c>
      <c r="AC101" s="8">
        <f t="shared" si="6"/>
        <v>39</v>
      </c>
      <c r="AD101" s="20">
        <v>327</v>
      </c>
      <c r="AE101" s="23">
        <f t="shared" si="7"/>
        <v>0.11926605504587157</v>
      </c>
      <c r="AF101" s="51">
        <v>3</v>
      </c>
      <c r="AG101" s="49">
        <v>1</v>
      </c>
    </row>
    <row r="102" spans="1:33">
      <c r="A102" s="1" t="s">
        <v>19</v>
      </c>
      <c r="B102" s="1">
        <v>246700959</v>
      </c>
      <c r="C102" s="1" t="s">
        <v>155</v>
      </c>
      <c r="D102" s="12">
        <v>9</v>
      </c>
      <c r="E102" s="24">
        <v>3</v>
      </c>
      <c r="F102" s="24"/>
      <c r="G102" s="28">
        <v>5.8708414872798431E-3</v>
      </c>
      <c r="H102" s="15">
        <v>10</v>
      </c>
      <c r="I102" s="16">
        <v>22</v>
      </c>
      <c r="J102" s="12">
        <v>24</v>
      </c>
      <c r="K102" s="29">
        <v>20</v>
      </c>
      <c r="L102" s="33">
        <v>3.9138943248532287E-2</v>
      </c>
      <c r="M102" s="34">
        <v>9</v>
      </c>
      <c r="N102" s="38">
        <v>1.7612524461839529E-2</v>
      </c>
      <c r="O102" s="15">
        <v>13</v>
      </c>
      <c r="P102" s="16">
        <v>66</v>
      </c>
      <c r="Q102">
        <v>140</v>
      </c>
      <c r="R102">
        <v>133</v>
      </c>
      <c r="S102" s="39">
        <v>4</v>
      </c>
      <c r="T102" s="43">
        <v>7.8277886497064575E-3</v>
      </c>
      <c r="U102">
        <v>71</v>
      </c>
      <c r="V102">
        <v>348</v>
      </c>
      <c r="W102" s="12">
        <v>8</v>
      </c>
      <c r="X102" s="13"/>
      <c r="Y102" s="13">
        <v>18</v>
      </c>
      <c r="Z102" s="19">
        <v>3.5225048923679059E-2</v>
      </c>
      <c r="AA102" s="15">
        <v>49</v>
      </c>
      <c r="AB102" s="16">
        <v>75</v>
      </c>
      <c r="AC102" s="8">
        <f t="shared" si="6"/>
        <v>36</v>
      </c>
      <c r="AD102" s="20">
        <v>511</v>
      </c>
      <c r="AE102" s="23">
        <f t="shared" si="7"/>
        <v>7.0450097847358117E-2</v>
      </c>
    </row>
    <row r="103" spans="1:33">
      <c r="A103" s="1" t="s">
        <v>31</v>
      </c>
      <c r="B103" s="1">
        <v>245400510</v>
      </c>
      <c r="C103" s="1" t="s">
        <v>129</v>
      </c>
      <c r="D103" s="12" t="s">
        <v>170</v>
      </c>
      <c r="E103" s="24"/>
      <c r="F103" s="24">
        <v>32</v>
      </c>
      <c r="G103" s="63">
        <v>0.41558441558441561</v>
      </c>
      <c r="H103" s="15">
        <v>20</v>
      </c>
      <c r="I103" s="16">
        <v>52</v>
      </c>
      <c r="J103" s="12"/>
      <c r="K103" s="29"/>
      <c r="L103" s="33">
        <v>0</v>
      </c>
      <c r="M103" s="34"/>
      <c r="N103" s="38">
        <v>0</v>
      </c>
      <c r="O103" s="15">
        <v>5</v>
      </c>
      <c r="P103" s="16">
        <v>5</v>
      </c>
      <c r="S103" s="39"/>
      <c r="T103" s="43">
        <v>0</v>
      </c>
      <c r="U103">
        <v>6</v>
      </c>
      <c r="V103">
        <v>6</v>
      </c>
      <c r="W103" s="12">
        <v>6</v>
      </c>
      <c r="X103" s="13"/>
      <c r="Y103" s="13">
        <v>8</v>
      </c>
      <c r="Z103" s="73">
        <v>0.1038961038961039</v>
      </c>
      <c r="AA103" s="15"/>
      <c r="AB103" s="16">
        <v>14</v>
      </c>
      <c r="AC103" s="8">
        <f t="shared" si="6"/>
        <v>32</v>
      </c>
      <c r="AD103" s="20">
        <v>77</v>
      </c>
      <c r="AE103" s="78">
        <f t="shared" si="7"/>
        <v>0.41558441558441561</v>
      </c>
      <c r="AF103" s="51">
        <v>3</v>
      </c>
      <c r="AG103" s="53">
        <v>5</v>
      </c>
    </row>
    <row r="104" spans="1:33">
      <c r="A104" s="1" t="s">
        <v>24</v>
      </c>
      <c r="B104" s="1">
        <v>200066165</v>
      </c>
      <c r="C104" s="1" t="s">
        <v>66</v>
      </c>
      <c r="D104" s="12" t="s">
        <v>170</v>
      </c>
      <c r="E104" s="24"/>
      <c r="F104" s="24"/>
      <c r="G104" s="28">
        <v>0</v>
      </c>
      <c r="H104" s="15">
        <v>39</v>
      </c>
      <c r="I104" s="16">
        <v>39</v>
      </c>
      <c r="J104" s="12"/>
      <c r="K104" s="29"/>
      <c r="L104" s="33">
        <v>0</v>
      </c>
      <c r="M104" s="34"/>
      <c r="N104" s="38">
        <v>0</v>
      </c>
      <c r="O104" s="15"/>
      <c r="P104" s="16"/>
      <c r="S104" s="39">
        <v>32</v>
      </c>
      <c r="T104" s="72">
        <v>0.45070422535211269</v>
      </c>
      <c r="V104">
        <v>32</v>
      </c>
      <c r="W104" s="12"/>
      <c r="X104" s="13"/>
      <c r="Y104" s="13"/>
      <c r="Z104" s="19">
        <v>0</v>
      </c>
      <c r="AA104" s="15"/>
      <c r="AB104" s="16"/>
      <c r="AC104" s="8">
        <f t="shared" si="6"/>
        <v>32</v>
      </c>
      <c r="AD104" s="20">
        <v>71</v>
      </c>
      <c r="AE104" s="78">
        <f t="shared" si="7"/>
        <v>0.45070422535211269</v>
      </c>
      <c r="AF104" s="52">
        <v>4</v>
      </c>
    </row>
    <row r="105" spans="1:33">
      <c r="A105" s="1" t="s">
        <v>29</v>
      </c>
      <c r="B105" s="1">
        <v>200042620</v>
      </c>
      <c r="C105" s="1" t="s">
        <v>48</v>
      </c>
      <c r="D105" s="12" t="s">
        <v>170</v>
      </c>
      <c r="E105" s="24"/>
      <c r="F105" s="24"/>
      <c r="G105" s="28">
        <v>0</v>
      </c>
      <c r="H105" s="15">
        <v>9</v>
      </c>
      <c r="I105" s="16">
        <v>9</v>
      </c>
      <c r="J105" s="12"/>
      <c r="K105" s="29"/>
      <c r="L105" s="33">
        <v>0</v>
      </c>
      <c r="M105" s="34"/>
      <c r="N105" s="38">
        <v>0</v>
      </c>
      <c r="O105" s="15"/>
      <c r="P105" s="16"/>
      <c r="S105" s="39">
        <v>32</v>
      </c>
      <c r="T105" s="72">
        <v>0.65306122448979587</v>
      </c>
      <c r="V105">
        <v>32</v>
      </c>
      <c r="W105" s="12"/>
      <c r="X105" s="13"/>
      <c r="Y105" s="13"/>
      <c r="Z105" s="19">
        <v>0</v>
      </c>
      <c r="AA105" s="15">
        <v>8</v>
      </c>
      <c r="AB105" s="16">
        <v>8</v>
      </c>
      <c r="AC105" s="8">
        <f t="shared" si="6"/>
        <v>32</v>
      </c>
      <c r="AD105" s="20">
        <v>49</v>
      </c>
      <c r="AE105" s="79">
        <f t="shared" si="7"/>
        <v>0.65306122448979587</v>
      </c>
      <c r="AF105" s="52">
        <v>4</v>
      </c>
    </row>
    <row r="106" spans="1:33">
      <c r="A106" s="1" t="s">
        <v>24</v>
      </c>
      <c r="B106" s="1">
        <v>200066140</v>
      </c>
      <c r="C106" s="1" t="s">
        <v>64</v>
      </c>
      <c r="D106" s="12" t="s">
        <v>170</v>
      </c>
      <c r="E106" s="24"/>
      <c r="F106" s="24"/>
      <c r="G106" s="28">
        <v>0</v>
      </c>
      <c r="H106" s="15">
        <v>4</v>
      </c>
      <c r="I106" s="16">
        <v>4</v>
      </c>
      <c r="J106" s="12"/>
      <c r="K106" s="29"/>
      <c r="L106" s="33">
        <v>0</v>
      </c>
      <c r="M106" s="34"/>
      <c r="N106" s="38">
        <v>0</v>
      </c>
      <c r="O106" s="15"/>
      <c r="P106" s="16"/>
      <c r="S106" s="39">
        <v>30</v>
      </c>
      <c r="T106" s="72">
        <v>0.88235294117647056</v>
      </c>
      <c r="V106">
        <v>30</v>
      </c>
      <c r="W106" s="12"/>
      <c r="X106" s="13"/>
      <c r="Y106" s="13"/>
      <c r="Z106" s="19">
        <v>0</v>
      </c>
      <c r="AA106" s="15"/>
      <c r="AB106" s="16"/>
      <c r="AC106" s="8">
        <f t="shared" si="6"/>
        <v>30</v>
      </c>
      <c r="AD106" s="20">
        <v>34</v>
      </c>
      <c r="AE106" s="79">
        <f t="shared" si="7"/>
        <v>0.88235294117647056</v>
      </c>
      <c r="AF106" s="52">
        <v>4</v>
      </c>
    </row>
    <row r="107" spans="1:33">
      <c r="A107" s="1" t="s">
        <v>19</v>
      </c>
      <c r="B107" s="1">
        <v>246700777</v>
      </c>
      <c r="C107" s="1" t="s">
        <v>152</v>
      </c>
      <c r="D107" s="12">
        <v>9</v>
      </c>
      <c r="E107" s="24"/>
      <c r="F107" s="24"/>
      <c r="G107" s="28">
        <v>0</v>
      </c>
      <c r="H107" s="15">
        <v>19</v>
      </c>
      <c r="I107" s="16">
        <v>28</v>
      </c>
      <c r="J107" s="12">
        <v>16</v>
      </c>
      <c r="K107" s="29">
        <v>9</v>
      </c>
      <c r="L107" s="33">
        <v>4.8128342245989303E-2</v>
      </c>
      <c r="M107" s="34">
        <v>20</v>
      </c>
      <c r="N107" s="68">
        <v>0.10695187165775401</v>
      </c>
      <c r="O107" s="15">
        <v>2</v>
      </c>
      <c r="P107" s="16">
        <v>47</v>
      </c>
      <c r="Q107">
        <v>60</v>
      </c>
      <c r="R107">
        <v>14</v>
      </c>
      <c r="S107" s="39"/>
      <c r="T107" s="43">
        <v>0</v>
      </c>
      <c r="U107">
        <v>7</v>
      </c>
      <c r="V107">
        <v>81</v>
      </c>
      <c r="W107" s="12"/>
      <c r="X107" s="13"/>
      <c r="Y107" s="13"/>
      <c r="Z107" s="19">
        <v>0</v>
      </c>
      <c r="AA107" s="15">
        <v>31</v>
      </c>
      <c r="AB107" s="16">
        <v>31</v>
      </c>
      <c r="AC107" s="8">
        <f t="shared" si="6"/>
        <v>29</v>
      </c>
      <c r="AD107" s="20">
        <v>187</v>
      </c>
      <c r="AE107" s="23">
        <f t="shared" si="7"/>
        <v>0.15508021390374332</v>
      </c>
      <c r="AF107" s="49">
        <v>1</v>
      </c>
    </row>
    <row r="108" spans="1:33">
      <c r="A108" s="1" t="s">
        <v>33</v>
      </c>
      <c r="B108" s="1">
        <v>246800445</v>
      </c>
      <c r="C108" s="1" t="s">
        <v>162</v>
      </c>
      <c r="D108" s="12">
        <v>19</v>
      </c>
      <c r="E108" s="24"/>
      <c r="F108" s="24"/>
      <c r="G108" s="28">
        <v>0</v>
      </c>
      <c r="H108" s="15">
        <v>24</v>
      </c>
      <c r="I108" s="16">
        <v>43</v>
      </c>
      <c r="J108" s="12">
        <v>36</v>
      </c>
      <c r="K108" s="29">
        <v>8</v>
      </c>
      <c r="L108" s="33">
        <v>9.7919216646266821E-3</v>
      </c>
      <c r="M108" s="34">
        <v>16</v>
      </c>
      <c r="N108" s="38">
        <v>1.9583843329253364E-2</v>
      </c>
      <c r="O108" s="15">
        <v>27</v>
      </c>
      <c r="P108" s="16">
        <v>87</v>
      </c>
      <c r="Q108">
        <v>443</v>
      </c>
      <c r="R108">
        <v>117</v>
      </c>
      <c r="S108" s="39"/>
      <c r="T108" s="43">
        <v>0</v>
      </c>
      <c r="U108">
        <v>96</v>
      </c>
      <c r="V108">
        <v>656</v>
      </c>
      <c r="W108" s="12"/>
      <c r="X108" s="13"/>
      <c r="Y108" s="13"/>
      <c r="Z108" s="19">
        <v>0</v>
      </c>
      <c r="AA108" s="15">
        <v>31</v>
      </c>
      <c r="AB108" s="16">
        <v>31</v>
      </c>
      <c r="AC108" s="8">
        <f t="shared" si="6"/>
        <v>24</v>
      </c>
      <c r="AD108" s="20">
        <v>817</v>
      </c>
      <c r="AE108" s="23">
        <f t="shared" si="7"/>
        <v>2.937576499388005E-2</v>
      </c>
    </row>
    <row r="109" spans="1:33">
      <c r="A109" s="1" t="s">
        <v>14</v>
      </c>
      <c r="B109" s="1">
        <v>200066892</v>
      </c>
      <c r="C109" s="1" t="s">
        <v>71</v>
      </c>
      <c r="D109" s="12" t="s">
        <v>170</v>
      </c>
      <c r="E109" s="24">
        <v>24</v>
      </c>
      <c r="F109" s="24"/>
      <c r="G109" s="63">
        <v>0.54545454545454541</v>
      </c>
      <c r="H109" s="15">
        <v>2</v>
      </c>
      <c r="I109" s="16">
        <v>26</v>
      </c>
      <c r="J109" s="12">
        <v>6</v>
      </c>
      <c r="K109" s="29"/>
      <c r="L109" s="33">
        <v>0</v>
      </c>
      <c r="M109" s="34"/>
      <c r="N109" s="38">
        <v>0</v>
      </c>
      <c r="O109" s="15"/>
      <c r="P109" s="16">
        <v>6</v>
      </c>
      <c r="R109">
        <v>12</v>
      </c>
      <c r="S109" s="39"/>
      <c r="T109" s="43">
        <v>0</v>
      </c>
      <c r="V109">
        <v>12</v>
      </c>
      <c r="W109" s="12"/>
      <c r="X109" s="13"/>
      <c r="Y109" s="13"/>
      <c r="Z109" s="19">
        <v>0</v>
      </c>
      <c r="AA109" s="15"/>
      <c r="AB109" s="16"/>
      <c r="AC109" s="8">
        <f t="shared" si="6"/>
        <v>24</v>
      </c>
      <c r="AD109" s="20">
        <v>44</v>
      </c>
      <c r="AE109" s="79">
        <f t="shared" si="7"/>
        <v>0.54545454545454541</v>
      </c>
      <c r="AF109" s="51">
        <v>3</v>
      </c>
    </row>
    <row r="110" spans="1:33">
      <c r="A110" s="1" t="s">
        <v>31</v>
      </c>
      <c r="B110" s="1">
        <v>200070589</v>
      </c>
      <c r="C110" s="1" t="s">
        <v>106</v>
      </c>
      <c r="D110" s="12">
        <v>19</v>
      </c>
      <c r="E110" s="24">
        <v>7</v>
      </c>
      <c r="F110" s="24">
        <v>16</v>
      </c>
      <c r="G110" s="63">
        <v>0.27710843373493976</v>
      </c>
      <c r="H110" s="15">
        <v>5</v>
      </c>
      <c r="I110" s="16">
        <v>47</v>
      </c>
      <c r="J110" s="12">
        <v>2</v>
      </c>
      <c r="K110" s="29"/>
      <c r="L110" s="33">
        <v>0</v>
      </c>
      <c r="M110" s="34"/>
      <c r="N110" s="38">
        <v>0</v>
      </c>
      <c r="O110" s="15">
        <v>7</v>
      </c>
      <c r="P110" s="16">
        <v>9</v>
      </c>
      <c r="S110" s="39"/>
      <c r="T110" s="43">
        <v>0</v>
      </c>
      <c r="U110">
        <v>10</v>
      </c>
      <c r="V110">
        <v>10</v>
      </c>
      <c r="W110" s="12">
        <v>3</v>
      </c>
      <c r="X110" s="13"/>
      <c r="Y110" s="13"/>
      <c r="Z110" s="19">
        <v>0</v>
      </c>
      <c r="AA110" s="15">
        <v>14</v>
      </c>
      <c r="AB110" s="16">
        <v>17</v>
      </c>
      <c r="AC110" s="8">
        <f t="shared" si="6"/>
        <v>23</v>
      </c>
      <c r="AD110" s="20">
        <v>83</v>
      </c>
      <c r="AE110" s="77">
        <f t="shared" si="7"/>
        <v>0.27710843373493976</v>
      </c>
      <c r="AF110" s="51">
        <v>3</v>
      </c>
    </row>
    <row r="111" spans="1:33">
      <c r="A111" s="1" t="s">
        <v>35</v>
      </c>
      <c r="B111" s="1">
        <v>200039907</v>
      </c>
      <c r="C111" s="1" t="s">
        <v>37</v>
      </c>
      <c r="D111" s="12">
        <v>15</v>
      </c>
      <c r="E111" s="24">
        <v>7</v>
      </c>
      <c r="F111" s="24">
        <v>4</v>
      </c>
      <c r="G111" s="28">
        <v>3.9145907473309607E-2</v>
      </c>
      <c r="H111" s="15">
        <v>44</v>
      </c>
      <c r="I111" s="16">
        <v>70</v>
      </c>
      <c r="J111" s="12"/>
      <c r="K111" s="29">
        <v>5</v>
      </c>
      <c r="L111" s="33">
        <v>1.7793594306049824E-2</v>
      </c>
      <c r="M111" s="34"/>
      <c r="N111" s="38">
        <v>0</v>
      </c>
      <c r="O111" s="15">
        <v>6</v>
      </c>
      <c r="P111" s="16">
        <v>11</v>
      </c>
      <c r="Q111">
        <v>99</v>
      </c>
      <c r="R111">
        <v>31</v>
      </c>
      <c r="S111" s="39">
        <v>6</v>
      </c>
      <c r="T111" s="43">
        <v>2.1352313167259787E-2</v>
      </c>
      <c r="V111">
        <v>136</v>
      </c>
      <c r="W111" s="12">
        <v>9</v>
      </c>
      <c r="X111" s="13"/>
      <c r="Y111" s="13"/>
      <c r="Z111" s="19">
        <v>0</v>
      </c>
      <c r="AA111" s="15">
        <v>55</v>
      </c>
      <c r="AB111" s="16">
        <v>64</v>
      </c>
      <c r="AC111" s="8">
        <f t="shared" si="6"/>
        <v>22</v>
      </c>
      <c r="AD111" s="20">
        <v>281</v>
      </c>
      <c r="AE111" s="23">
        <f t="shared" si="7"/>
        <v>7.8291814946619215E-2</v>
      </c>
    </row>
    <row r="112" spans="1:33">
      <c r="A112" s="1" t="s">
        <v>24</v>
      </c>
      <c r="B112" s="1">
        <v>245500327</v>
      </c>
      <c r="C112" s="1" t="s">
        <v>133</v>
      </c>
      <c r="D112" s="12"/>
      <c r="E112" s="24">
        <v>10</v>
      </c>
      <c r="F112" s="24"/>
      <c r="G112" s="61">
        <v>0.15873015873015872</v>
      </c>
      <c r="H112" s="15">
        <v>18</v>
      </c>
      <c r="I112" s="16">
        <v>28</v>
      </c>
      <c r="J112" s="12"/>
      <c r="K112" s="29">
        <v>12</v>
      </c>
      <c r="L112" s="64">
        <v>0.19047619047619047</v>
      </c>
      <c r="M112" s="34"/>
      <c r="N112" s="38">
        <v>0</v>
      </c>
      <c r="O112" s="15"/>
      <c r="P112" s="16">
        <v>12</v>
      </c>
      <c r="S112" s="39"/>
      <c r="T112" s="43">
        <v>0</v>
      </c>
      <c r="W112" s="12">
        <v>6</v>
      </c>
      <c r="X112" s="13">
        <v>5</v>
      </c>
      <c r="Y112" s="13"/>
      <c r="Z112" s="74">
        <v>7.9365079365079361E-2</v>
      </c>
      <c r="AA112" s="15">
        <v>12</v>
      </c>
      <c r="AB112" s="16">
        <v>23</v>
      </c>
      <c r="AC112" s="8">
        <f t="shared" si="6"/>
        <v>22</v>
      </c>
      <c r="AD112" s="20">
        <v>63</v>
      </c>
      <c r="AE112" s="77">
        <f t="shared" si="7"/>
        <v>0.34920634920634919</v>
      </c>
      <c r="AF112" s="51">
        <v>3</v>
      </c>
      <c r="AG112" s="50">
        <v>2</v>
      </c>
    </row>
    <row r="113" spans="1:33">
      <c r="A113" s="1" t="s">
        <v>31</v>
      </c>
      <c r="B113" s="1">
        <v>200067643</v>
      </c>
      <c r="C113" s="1" t="s">
        <v>76</v>
      </c>
      <c r="D113" s="12">
        <v>14</v>
      </c>
      <c r="E113" s="24">
        <v>6</v>
      </c>
      <c r="F113" s="24"/>
      <c r="G113" s="28">
        <v>3.870967741935484E-2</v>
      </c>
      <c r="H113" s="15">
        <v>31</v>
      </c>
      <c r="I113" s="16">
        <v>51</v>
      </c>
      <c r="J113" s="12">
        <v>20</v>
      </c>
      <c r="K113" s="29"/>
      <c r="L113" s="33">
        <v>0</v>
      </c>
      <c r="M113" s="34">
        <v>15</v>
      </c>
      <c r="N113" s="67">
        <v>9.6774193548387094E-2</v>
      </c>
      <c r="O113" s="15">
        <v>12</v>
      </c>
      <c r="P113" s="16">
        <v>47</v>
      </c>
      <c r="S113" s="39"/>
      <c r="T113" s="43">
        <v>0</v>
      </c>
      <c r="U113">
        <v>6</v>
      </c>
      <c r="V113">
        <v>6</v>
      </c>
      <c r="W113" s="12">
        <v>6</v>
      </c>
      <c r="X113" s="13">
        <v>8</v>
      </c>
      <c r="Y113" s="13"/>
      <c r="Z113" s="19">
        <v>5.1612903225806452E-2</v>
      </c>
      <c r="AA113" s="15">
        <v>37</v>
      </c>
      <c r="AB113" s="16">
        <v>51</v>
      </c>
      <c r="AC113" s="8">
        <f t="shared" si="6"/>
        <v>21</v>
      </c>
      <c r="AD113" s="20">
        <v>155</v>
      </c>
      <c r="AE113" s="23">
        <f t="shared" si="7"/>
        <v>0.13548387096774195</v>
      </c>
      <c r="AF113" s="49">
        <v>1</v>
      </c>
    </row>
    <row r="114" spans="1:33">
      <c r="A114" s="1" t="s">
        <v>29</v>
      </c>
      <c r="B114" s="1">
        <v>245100615</v>
      </c>
      <c r="C114" s="1" t="s">
        <v>123</v>
      </c>
      <c r="D114" s="12">
        <v>2</v>
      </c>
      <c r="E114" s="24">
        <v>5</v>
      </c>
      <c r="F114" s="24"/>
      <c r="G114" s="28">
        <v>7.8864353312302835E-3</v>
      </c>
      <c r="H114" s="15">
        <v>17</v>
      </c>
      <c r="I114" s="16">
        <v>24</v>
      </c>
      <c r="J114" s="12">
        <v>272</v>
      </c>
      <c r="K114" s="29">
        <v>6</v>
      </c>
      <c r="L114" s="33">
        <v>9.4637223974763408E-3</v>
      </c>
      <c r="M114" s="34">
        <v>9</v>
      </c>
      <c r="N114" s="38">
        <v>1.4195583596214511E-2</v>
      </c>
      <c r="O114" s="15">
        <v>134</v>
      </c>
      <c r="P114" s="16">
        <v>421</v>
      </c>
      <c r="Q114">
        <v>46</v>
      </c>
      <c r="S114" s="39"/>
      <c r="T114" s="43">
        <v>0</v>
      </c>
      <c r="U114">
        <v>46</v>
      </c>
      <c r="V114">
        <v>92</v>
      </c>
      <c r="W114" s="12">
        <v>28</v>
      </c>
      <c r="X114" s="13"/>
      <c r="Y114" s="13"/>
      <c r="Z114" s="19">
        <v>0</v>
      </c>
      <c r="AA114" s="15">
        <v>69</v>
      </c>
      <c r="AB114" s="16">
        <v>97</v>
      </c>
      <c r="AC114" s="8">
        <f t="shared" si="6"/>
        <v>20</v>
      </c>
      <c r="AD114" s="20">
        <v>634</v>
      </c>
      <c r="AE114" s="23">
        <f t="shared" si="7"/>
        <v>3.1545741324921134E-2</v>
      </c>
    </row>
    <row r="115" spans="1:33">
      <c r="A115" s="1" t="s">
        <v>16</v>
      </c>
      <c r="B115" s="1">
        <v>200042000</v>
      </c>
      <c r="C115" s="1" t="s">
        <v>47</v>
      </c>
      <c r="D115" s="12">
        <v>44</v>
      </c>
      <c r="E115" s="24">
        <v>18</v>
      </c>
      <c r="F115" s="24"/>
      <c r="G115" s="28">
        <v>3.237410071942446E-2</v>
      </c>
      <c r="H115" s="15">
        <v>48</v>
      </c>
      <c r="I115" s="16">
        <v>110</v>
      </c>
      <c r="J115" s="12">
        <v>34</v>
      </c>
      <c r="K115" s="29"/>
      <c r="L115" s="33">
        <v>0</v>
      </c>
      <c r="M115" s="34"/>
      <c r="N115" s="38">
        <v>0</v>
      </c>
      <c r="O115" s="15"/>
      <c r="P115" s="16">
        <v>34</v>
      </c>
      <c r="S115" s="39"/>
      <c r="T115" s="43">
        <v>0</v>
      </c>
      <c r="W115" s="12">
        <v>16</v>
      </c>
      <c r="X115" s="13">
        <v>20</v>
      </c>
      <c r="Y115" s="13"/>
      <c r="Z115" s="19">
        <v>3.5971223021582732E-2</v>
      </c>
      <c r="AA115" s="15">
        <v>376</v>
      </c>
      <c r="AB115" s="16">
        <v>412</v>
      </c>
      <c r="AC115" s="8">
        <f t="shared" si="6"/>
        <v>18</v>
      </c>
      <c r="AD115" s="20">
        <v>556</v>
      </c>
      <c r="AE115" s="23">
        <f t="shared" si="7"/>
        <v>3.237410071942446E-2</v>
      </c>
    </row>
    <row r="116" spans="1:33">
      <c r="A116" s="1" t="s">
        <v>31</v>
      </c>
      <c r="B116" s="1">
        <v>200070738</v>
      </c>
      <c r="C116" s="1" t="s">
        <v>107</v>
      </c>
      <c r="D116" s="12">
        <v>21</v>
      </c>
      <c r="E116" s="24"/>
      <c r="F116" s="24">
        <v>9</v>
      </c>
      <c r="G116" s="28">
        <v>2.9605263157894735E-2</v>
      </c>
      <c r="H116" s="15">
        <v>50</v>
      </c>
      <c r="I116" s="16">
        <v>80</v>
      </c>
      <c r="J116" s="12">
        <v>17</v>
      </c>
      <c r="K116" s="29"/>
      <c r="L116" s="33">
        <v>0</v>
      </c>
      <c r="M116" s="34">
        <v>9</v>
      </c>
      <c r="N116" s="38">
        <v>2.9605263157894735E-2</v>
      </c>
      <c r="O116" s="15">
        <v>2</v>
      </c>
      <c r="P116" s="16">
        <v>28</v>
      </c>
      <c r="Q116">
        <v>37</v>
      </c>
      <c r="R116">
        <v>30</v>
      </c>
      <c r="S116" s="39"/>
      <c r="T116" s="43">
        <v>0</v>
      </c>
      <c r="U116">
        <v>24</v>
      </c>
      <c r="V116">
        <v>91</v>
      </c>
      <c r="W116" s="12">
        <v>28</v>
      </c>
      <c r="X116" s="13">
        <v>24</v>
      </c>
      <c r="Y116" s="13"/>
      <c r="Z116" s="74">
        <v>7.8947368421052627E-2</v>
      </c>
      <c r="AA116" s="15">
        <v>53</v>
      </c>
      <c r="AB116" s="16">
        <v>105</v>
      </c>
      <c r="AC116" s="8">
        <f t="shared" si="6"/>
        <v>18</v>
      </c>
      <c r="AD116" s="20">
        <v>304</v>
      </c>
      <c r="AE116" s="23">
        <f t="shared" si="7"/>
        <v>5.921052631578947E-2</v>
      </c>
      <c r="AF116" s="53">
        <v>5</v>
      </c>
    </row>
    <row r="117" spans="1:33">
      <c r="A117" s="1" t="s">
        <v>44</v>
      </c>
      <c r="B117" s="1">
        <v>240800920</v>
      </c>
      <c r="C117" s="1" t="s">
        <v>118</v>
      </c>
      <c r="D117" s="12">
        <v>2</v>
      </c>
      <c r="E117" s="24"/>
      <c r="F117" s="24"/>
      <c r="G117" s="28">
        <v>0</v>
      </c>
      <c r="H117" s="15">
        <v>90</v>
      </c>
      <c r="I117" s="16">
        <v>92</v>
      </c>
      <c r="J117" s="12">
        <v>18</v>
      </c>
      <c r="K117" s="29">
        <v>13</v>
      </c>
      <c r="L117" s="33">
        <v>7.5581395348837205E-2</v>
      </c>
      <c r="M117" s="34"/>
      <c r="N117" s="38">
        <v>0</v>
      </c>
      <c r="O117" s="15">
        <v>24</v>
      </c>
      <c r="P117" s="16">
        <v>55</v>
      </c>
      <c r="Q117">
        <v>17</v>
      </c>
      <c r="S117" s="39">
        <v>3</v>
      </c>
      <c r="T117" s="43">
        <v>1.7441860465116279E-2</v>
      </c>
      <c r="V117">
        <v>20</v>
      </c>
      <c r="W117" s="12"/>
      <c r="X117" s="13"/>
      <c r="Y117" s="13">
        <v>5</v>
      </c>
      <c r="Z117" s="19">
        <v>2.9069767441860465E-2</v>
      </c>
      <c r="AA117" s="15"/>
      <c r="AB117" s="16">
        <v>5</v>
      </c>
      <c r="AC117" s="8">
        <f t="shared" si="6"/>
        <v>16</v>
      </c>
      <c r="AD117" s="20">
        <v>172</v>
      </c>
      <c r="AE117" s="23">
        <f t="shared" si="7"/>
        <v>9.3023255813953487E-2</v>
      </c>
    </row>
    <row r="118" spans="1:33">
      <c r="A118" s="1" t="s">
        <v>21</v>
      </c>
      <c r="B118" s="1">
        <v>200070332</v>
      </c>
      <c r="C118" s="1" t="s">
        <v>104</v>
      </c>
      <c r="D118" s="12" t="s">
        <v>170</v>
      </c>
      <c r="E118" s="24"/>
      <c r="F118" s="24"/>
      <c r="G118" s="28">
        <v>0</v>
      </c>
      <c r="H118" s="15"/>
      <c r="I118" s="16"/>
      <c r="J118" s="12"/>
      <c r="K118" s="29"/>
      <c r="L118" s="33">
        <v>0</v>
      </c>
      <c r="M118" s="34">
        <v>15</v>
      </c>
      <c r="N118" s="69">
        <v>0.22727272727272727</v>
      </c>
      <c r="O118" s="15"/>
      <c r="P118" s="16">
        <v>15</v>
      </c>
      <c r="S118" s="39"/>
      <c r="T118" s="43">
        <v>0</v>
      </c>
      <c r="W118" s="12"/>
      <c r="X118" s="13"/>
      <c r="Y118" s="13"/>
      <c r="Z118" s="19">
        <v>0</v>
      </c>
      <c r="AA118" s="15">
        <v>51</v>
      </c>
      <c r="AB118" s="16">
        <v>51</v>
      </c>
      <c r="AC118" s="8">
        <f t="shared" si="6"/>
        <v>15</v>
      </c>
      <c r="AD118" s="20">
        <v>66</v>
      </c>
      <c r="AE118" s="23">
        <f t="shared" si="7"/>
        <v>0.22727272727272727</v>
      </c>
      <c r="AF118" s="49">
        <v>1</v>
      </c>
    </row>
    <row r="119" spans="1:33">
      <c r="A119" s="1" t="s">
        <v>16</v>
      </c>
      <c r="B119" s="1">
        <v>200068773</v>
      </c>
      <c r="C119" s="1" t="s">
        <v>94</v>
      </c>
      <c r="D119" s="12" t="s">
        <v>170</v>
      </c>
      <c r="E119" s="24"/>
      <c r="F119" s="24"/>
      <c r="G119" s="28">
        <v>0</v>
      </c>
      <c r="H119" s="15">
        <v>6</v>
      </c>
      <c r="I119" s="16">
        <v>6</v>
      </c>
      <c r="J119" s="12"/>
      <c r="K119" s="29"/>
      <c r="L119" s="33">
        <v>0</v>
      </c>
      <c r="M119" s="34">
        <v>14</v>
      </c>
      <c r="N119" s="69">
        <v>0.46666666666666667</v>
      </c>
      <c r="O119" s="15"/>
      <c r="P119" s="16">
        <v>14</v>
      </c>
      <c r="S119" s="39"/>
      <c r="T119" s="43">
        <v>0</v>
      </c>
      <c r="W119" s="12">
        <v>1</v>
      </c>
      <c r="X119" s="13"/>
      <c r="Y119" s="13"/>
      <c r="Z119" s="19">
        <v>0</v>
      </c>
      <c r="AA119" s="15">
        <v>9</v>
      </c>
      <c r="AB119" s="16">
        <v>10</v>
      </c>
      <c r="AC119" s="8">
        <f t="shared" si="6"/>
        <v>14</v>
      </c>
      <c r="AD119" s="20">
        <v>30</v>
      </c>
      <c r="AE119" s="78">
        <f t="shared" si="7"/>
        <v>0.46666666666666667</v>
      </c>
      <c r="AF119" s="49">
        <v>1</v>
      </c>
    </row>
    <row r="120" spans="1:33">
      <c r="A120" s="1" t="s">
        <v>44</v>
      </c>
      <c r="B120" s="1">
        <v>240800847</v>
      </c>
      <c r="C120" s="1" t="s">
        <v>116</v>
      </c>
      <c r="D120" s="12" t="s">
        <v>170</v>
      </c>
      <c r="E120" s="24">
        <v>9</v>
      </c>
      <c r="F120" s="24"/>
      <c r="G120" s="62">
        <v>7.0866141732283464E-2</v>
      </c>
      <c r="H120" s="15">
        <v>3</v>
      </c>
      <c r="I120" s="16">
        <v>12</v>
      </c>
      <c r="J120" s="12">
        <v>19</v>
      </c>
      <c r="K120" s="29"/>
      <c r="L120" s="33">
        <v>0</v>
      </c>
      <c r="M120" s="34"/>
      <c r="N120" s="38">
        <v>0</v>
      </c>
      <c r="O120" s="15">
        <v>14</v>
      </c>
      <c r="P120" s="16">
        <v>33</v>
      </c>
      <c r="Q120">
        <v>14</v>
      </c>
      <c r="S120" s="39"/>
      <c r="T120" s="43">
        <v>0</v>
      </c>
      <c r="V120">
        <v>14</v>
      </c>
      <c r="W120" s="12">
        <v>12</v>
      </c>
      <c r="X120" s="13"/>
      <c r="Y120" s="13">
        <v>24</v>
      </c>
      <c r="Z120" s="75">
        <v>0.1889763779527559</v>
      </c>
      <c r="AA120" s="15">
        <v>32</v>
      </c>
      <c r="AB120" s="16">
        <v>68</v>
      </c>
      <c r="AC120" s="8">
        <f t="shared" si="6"/>
        <v>9</v>
      </c>
      <c r="AD120" s="20">
        <v>127</v>
      </c>
      <c r="AE120" s="23">
        <f t="shared" si="7"/>
        <v>7.0866141732283464E-2</v>
      </c>
      <c r="AF120" s="51">
        <v>3</v>
      </c>
      <c r="AG120" s="53">
        <v>5</v>
      </c>
    </row>
    <row r="121" spans="1:33">
      <c r="A121" s="1" t="s">
        <v>16</v>
      </c>
      <c r="B121" s="1">
        <v>200005957</v>
      </c>
      <c r="C121" s="1" t="s">
        <v>17</v>
      </c>
      <c r="D121" s="12">
        <v>9</v>
      </c>
      <c r="E121" s="24">
        <v>6</v>
      </c>
      <c r="F121" s="24">
        <v>3</v>
      </c>
      <c r="G121" s="61">
        <v>0.12857142857142856</v>
      </c>
      <c r="H121" s="15">
        <v>31</v>
      </c>
      <c r="I121" s="16">
        <v>49</v>
      </c>
      <c r="J121" s="12">
        <v>16</v>
      </c>
      <c r="K121" s="29"/>
      <c r="L121" s="33">
        <v>0</v>
      </c>
      <c r="M121" s="34"/>
      <c r="N121" s="38">
        <v>0</v>
      </c>
      <c r="O121" s="15"/>
      <c r="P121" s="16">
        <v>16</v>
      </c>
      <c r="S121" s="39"/>
      <c r="T121" s="43">
        <v>0</v>
      </c>
      <c r="W121" s="12"/>
      <c r="X121" s="13"/>
      <c r="Y121" s="13"/>
      <c r="Z121" s="19">
        <v>0</v>
      </c>
      <c r="AA121" s="15">
        <v>5</v>
      </c>
      <c r="AB121" s="16">
        <v>5</v>
      </c>
      <c r="AC121" s="8">
        <f t="shared" si="6"/>
        <v>9</v>
      </c>
      <c r="AD121" s="20">
        <v>70</v>
      </c>
      <c r="AE121" s="23">
        <f t="shared" si="7"/>
        <v>0.12857142857142856</v>
      </c>
      <c r="AF121" s="51">
        <v>3</v>
      </c>
    </row>
    <row r="122" spans="1:33">
      <c r="A122" s="1" t="s">
        <v>14</v>
      </c>
      <c r="B122" s="1">
        <v>241000405</v>
      </c>
      <c r="C122" s="1" t="s">
        <v>120</v>
      </c>
      <c r="D122" s="12">
        <v>159</v>
      </c>
      <c r="E122" s="24"/>
      <c r="F122" s="24">
        <v>8</v>
      </c>
      <c r="G122" s="28">
        <v>2.6229508196721311E-2</v>
      </c>
      <c r="H122" s="15">
        <v>18</v>
      </c>
      <c r="I122" s="16">
        <v>185</v>
      </c>
      <c r="J122" s="12">
        <v>68</v>
      </c>
      <c r="K122" s="29"/>
      <c r="L122" s="33">
        <v>0</v>
      </c>
      <c r="M122" s="34"/>
      <c r="N122" s="38">
        <v>0</v>
      </c>
      <c r="O122" s="15">
        <v>18</v>
      </c>
      <c r="P122" s="16">
        <v>86</v>
      </c>
      <c r="S122" s="39"/>
      <c r="T122" s="43">
        <v>0</v>
      </c>
      <c r="U122">
        <v>7</v>
      </c>
      <c r="V122">
        <v>7</v>
      </c>
      <c r="W122" s="12">
        <v>1</v>
      </c>
      <c r="X122" s="13"/>
      <c r="Y122" s="13">
        <v>24</v>
      </c>
      <c r="Z122" s="74">
        <v>7.8688524590163941E-2</v>
      </c>
      <c r="AA122" s="15">
        <v>2</v>
      </c>
      <c r="AB122" s="16">
        <v>27</v>
      </c>
      <c r="AC122" s="8">
        <f t="shared" si="6"/>
        <v>8</v>
      </c>
      <c r="AD122" s="20">
        <v>305</v>
      </c>
      <c r="AE122" s="23">
        <f t="shared" si="7"/>
        <v>2.6229508196721311E-2</v>
      </c>
      <c r="AF122" s="53">
        <v>5</v>
      </c>
    </row>
    <row r="123" spans="1:33">
      <c r="A123" s="1" t="s">
        <v>24</v>
      </c>
      <c r="B123" s="1">
        <v>200066132</v>
      </c>
      <c r="C123" s="1" t="s">
        <v>63</v>
      </c>
      <c r="D123" s="12" t="s">
        <v>170</v>
      </c>
      <c r="E123" s="24"/>
      <c r="F123" s="24"/>
      <c r="G123" s="28">
        <v>0</v>
      </c>
      <c r="H123" s="15">
        <v>1</v>
      </c>
      <c r="I123" s="16">
        <v>1</v>
      </c>
      <c r="J123" s="12"/>
      <c r="K123" s="29"/>
      <c r="L123" s="33">
        <v>0</v>
      </c>
      <c r="M123" s="34">
        <v>8</v>
      </c>
      <c r="N123" s="69">
        <v>0.22222222222222221</v>
      </c>
      <c r="O123" s="15"/>
      <c r="P123" s="16">
        <v>8</v>
      </c>
      <c r="S123" s="39"/>
      <c r="T123" s="43">
        <v>0</v>
      </c>
      <c r="W123" s="12">
        <v>27</v>
      </c>
      <c r="X123" s="13"/>
      <c r="Y123" s="13"/>
      <c r="Z123" s="19">
        <v>0</v>
      </c>
      <c r="AA123" s="15"/>
      <c r="AB123" s="16">
        <v>27</v>
      </c>
      <c r="AC123" s="8">
        <f t="shared" si="6"/>
        <v>8</v>
      </c>
      <c r="AD123" s="20">
        <v>36</v>
      </c>
      <c r="AE123" s="23">
        <f t="shared" si="7"/>
        <v>0.22222222222222221</v>
      </c>
      <c r="AF123" s="49">
        <v>1</v>
      </c>
    </row>
    <row r="124" spans="1:33">
      <c r="A124" s="1" t="s">
        <v>31</v>
      </c>
      <c r="B124" s="1">
        <v>200035772</v>
      </c>
      <c r="C124" s="1" t="s">
        <v>32</v>
      </c>
      <c r="D124" s="12">
        <v>17</v>
      </c>
      <c r="E124" s="24"/>
      <c r="F124" s="24">
        <v>6</v>
      </c>
      <c r="G124" s="61">
        <v>0.19354838709677419</v>
      </c>
      <c r="H124" s="15"/>
      <c r="I124" s="16">
        <v>23</v>
      </c>
      <c r="J124" s="12"/>
      <c r="K124" s="29"/>
      <c r="L124" s="33">
        <v>0</v>
      </c>
      <c r="M124" s="34"/>
      <c r="N124" s="38">
        <v>0</v>
      </c>
      <c r="O124" s="15"/>
      <c r="P124" s="16"/>
      <c r="S124" s="39"/>
      <c r="T124" s="43">
        <v>0</v>
      </c>
      <c r="W124" s="12"/>
      <c r="X124" s="13">
        <v>6</v>
      </c>
      <c r="Y124" s="13"/>
      <c r="Z124" s="75">
        <v>0.19354838709677419</v>
      </c>
      <c r="AA124" s="15">
        <v>2</v>
      </c>
      <c r="AB124" s="16">
        <v>8</v>
      </c>
      <c r="AC124" s="8">
        <f t="shared" si="6"/>
        <v>6</v>
      </c>
      <c r="AD124" s="20">
        <v>31</v>
      </c>
      <c r="AE124" s="23">
        <f t="shared" si="7"/>
        <v>0.19354838709677419</v>
      </c>
      <c r="AF124" s="51">
        <v>3</v>
      </c>
      <c r="AG124" s="53">
        <v>5</v>
      </c>
    </row>
    <row r="125" spans="1:33">
      <c r="A125" s="1" t="s">
        <v>31</v>
      </c>
      <c r="B125" s="1">
        <v>200070290</v>
      </c>
      <c r="C125" s="1" t="s">
        <v>102</v>
      </c>
      <c r="D125" s="12">
        <v>37</v>
      </c>
      <c r="E125" s="24"/>
      <c r="F125" s="24"/>
      <c r="G125" s="28">
        <v>0</v>
      </c>
      <c r="H125" s="15">
        <v>1221</v>
      </c>
      <c r="I125" s="16">
        <v>1258</v>
      </c>
      <c r="J125" s="12"/>
      <c r="K125" s="29"/>
      <c r="L125" s="33">
        <v>0</v>
      </c>
      <c r="M125" s="34">
        <v>4</v>
      </c>
      <c r="N125" s="38">
        <v>1.8165304268846503E-3</v>
      </c>
      <c r="O125" s="15">
        <v>510</v>
      </c>
      <c r="P125" s="16">
        <v>514</v>
      </c>
      <c r="Q125">
        <v>15</v>
      </c>
      <c r="S125" s="39"/>
      <c r="T125" s="43">
        <v>0</v>
      </c>
      <c r="U125">
        <v>16</v>
      </c>
      <c r="V125">
        <v>31</v>
      </c>
      <c r="W125" s="12">
        <v>8</v>
      </c>
      <c r="X125" s="13"/>
      <c r="Y125" s="13"/>
      <c r="Z125" s="19">
        <v>0</v>
      </c>
      <c r="AA125" s="15">
        <v>391</v>
      </c>
      <c r="AB125" s="16">
        <v>399</v>
      </c>
      <c r="AC125" s="8">
        <f t="shared" si="6"/>
        <v>4</v>
      </c>
      <c r="AD125" s="20">
        <v>2202</v>
      </c>
      <c r="AE125" s="23">
        <f t="shared" si="7"/>
        <v>1.8165304268846503E-3</v>
      </c>
    </row>
    <row r="126" spans="1:33">
      <c r="A126" s="1" t="s">
        <v>31</v>
      </c>
      <c r="B126" s="1">
        <v>245400759</v>
      </c>
      <c r="C126" s="1" t="s">
        <v>132</v>
      </c>
      <c r="D126" s="12">
        <v>9</v>
      </c>
      <c r="E126" s="24"/>
      <c r="F126" s="24">
        <v>4</v>
      </c>
      <c r="G126" s="61">
        <v>0.14285714285714285</v>
      </c>
      <c r="H126" s="15">
        <v>9</v>
      </c>
      <c r="I126" s="16">
        <v>22</v>
      </c>
      <c r="J126" s="12"/>
      <c r="K126" s="29"/>
      <c r="L126" s="33">
        <v>0</v>
      </c>
      <c r="M126" s="34"/>
      <c r="N126" s="38">
        <v>0</v>
      </c>
      <c r="O126" s="15"/>
      <c r="P126" s="16"/>
      <c r="S126" s="39"/>
      <c r="T126" s="43">
        <v>0</v>
      </c>
      <c r="W126" s="12"/>
      <c r="X126" s="13"/>
      <c r="Y126" s="13"/>
      <c r="Z126" s="19">
        <v>0</v>
      </c>
      <c r="AA126" s="15">
        <v>6</v>
      </c>
      <c r="AB126" s="16">
        <v>6</v>
      </c>
      <c r="AC126" s="8">
        <f t="shared" si="6"/>
        <v>4</v>
      </c>
      <c r="AD126" s="20">
        <v>28</v>
      </c>
      <c r="AE126" s="23">
        <f t="shared" si="7"/>
        <v>0.14285714285714285</v>
      </c>
      <c r="AF126" s="51">
        <v>3</v>
      </c>
    </row>
    <row r="127" spans="1:33">
      <c r="A127" s="1" t="s">
        <v>24</v>
      </c>
      <c r="B127" s="1">
        <v>200066108</v>
      </c>
      <c r="C127" s="1" t="s">
        <v>61</v>
      </c>
      <c r="D127" s="12" t="s">
        <v>170</v>
      </c>
      <c r="E127" s="24"/>
      <c r="F127" s="24"/>
      <c r="G127" s="28">
        <v>0</v>
      </c>
      <c r="H127" s="15">
        <v>3</v>
      </c>
      <c r="I127" s="16">
        <v>3</v>
      </c>
      <c r="J127" s="12">
        <v>4</v>
      </c>
      <c r="K127" s="29">
        <v>4</v>
      </c>
      <c r="L127" s="66">
        <v>0.33333333333333331</v>
      </c>
      <c r="M127" s="34"/>
      <c r="N127" s="38">
        <v>0</v>
      </c>
      <c r="O127" s="15"/>
      <c r="P127" s="16">
        <v>8</v>
      </c>
      <c r="Q127">
        <v>1</v>
      </c>
      <c r="S127" s="39"/>
      <c r="T127" s="43">
        <v>0</v>
      </c>
      <c r="V127">
        <v>1</v>
      </c>
      <c r="W127" s="12"/>
      <c r="X127" s="13"/>
      <c r="Y127" s="13"/>
      <c r="Z127" s="19">
        <v>0</v>
      </c>
      <c r="AA127" s="15"/>
      <c r="AB127" s="16"/>
      <c r="AC127" s="8">
        <f t="shared" si="6"/>
        <v>4</v>
      </c>
      <c r="AD127" s="20">
        <v>12</v>
      </c>
      <c r="AE127" s="77">
        <f t="shared" si="7"/>
        <v>0.33333333333333331</v>
      </c>
      <c r="AF127" s="50">
        <v>2</v>
      </c>
    </row>
    <row r="128" spans="1:33">
      <c r="A128" s="1" t="s">
        <v>24</v>
      </c>
      <c r="B128" s="1">
        <v>245501259</v>
      </c>
      <c r="C128" s="1" t="s">
        <v>136</v>
      </c>
      <c r="D128" s="12" t="s">
        <v>170</v>
      </c>
      <c r="E128" s="24"/>
      <c r="F128" s="24">
        <v>2</v>
      </c>
      <c r="G128" s="62">
        <v>7.407407407407407E-2</v>
      </c>
      <c r="H128" s="15">
        <v>8</v>
      </c>
      <c r="I128" s="16">
        <v>10</v>
      </c>
      <c r="J128" s="12"/>
      <c r="K128" s="29"/>
      <c r="L128" s="33">
        <v>0</v>
      </c>
      <c r="M128" s="34"/>
      <c r="N128" s="38">
        <v>0</v>
      </c>
      <c r="O128" s="15">
        <v>2</v>
      </c>
      <c r="P128" s="16">
        <v>2</v>
      </c>
      <c r="Q128">
        <v>13</v>
      </c>
      <c r="S128" s="39"/>
      <c r="T128" s="43">
        <v>0</v>
      </c>
      <c r="V128">
        <v>13</v>
      </c>
      <c r="W128" s="12"/>
      <c r="X128" s="13"/>
      <c r="Y128" s="13"/>
      <c r="Z128" s="19">
        <v>0</v>
      </c>
      <c r="AA128" s="15">
        <v>2</v>
      </c>
      <c r="AB128" s="16">
        <v>2</v>
      </c>
      <c r="AC128" s="8">
        <f t="shared" si="6"/>
        <v>2</v>
      </c>
      <c r="AD128" s="20">
        <v>27</v>
      </c>
      <c r="AE128" s="23">
        <f t="shared" si="7"/>
        <v>7.407407407407407E-2</v>
      </c>
    </row>
    <row r="129" spans="1:32">
      <c r="A129" s="1" t="s">
        <v>14</v>
      </c>
      <c r="B129" s="1">
        <v>200071777</v>
      </c>
      <c r="C129" s="1" t="s">
        <v>113</v>
      </c>
      <c r="D129" s="12" t="s">
        <v>170</v>
      </c>
      <c r="E129" s="24"/>
      <c r="F129" s="24"/>
      <c r="G129" s="28">
        <v>0</v>
      </c>
      <c r="H129" s="15">
        <v>5</v>
      </c>
      <c r="I129" s="16">
        <v>5</v>
      </c>
      <c r="J129" s="12">
        <v>36</v>
      </c>
      <c r="K129" s="29"/>
      <c r="L129" s="33">
        <v>0</v>
      </c>
      <c r="M129" s="34"/>
      <c r="N129" s="38">
        <v>0</v>
      </c>
      <c r="O129" s="15">
        <v>2</v>
      </c>
      <c r="P129" s="16">
        <v>38</v>
      </c>
      <c r="S129" s="39"/>
      <c r="T129" s="43">
        <v>0</v>
      </c>
      <c r="W129" s="12"/>
      <c r="X129" s="13">
        <v>16</v>
      </c>
      <c r="Y129" s="13"/>
      <c r="Z129" s="75">
        <v>0.1797752808988764</v>
      </c>
      <c r="AA129" s="15">
        <v>30</v>
      </c>
      <c r="AB129" s="16">
        <v>46</v>
      </c>
      <c r="AC129" s="8">
        <f t="shared" si="6"/>
        <v>0</v>
      </c>
      <c r="AD129" s="20">
        <v>89</v>
      </c>
      <c r="AE129" s="23">
        <f t="shared" si="7"/>
        <v>0</v>
      </c>
      <c r="AF129" s="53">
        <v>5</v>
      </c>
    </row>
    <row r="130" spans="1:32">
      <c r="A130" s="1" t="s">
        <v>44</v>
      </c>
      <c r="B130" s="1">
        <v>200041622</v>
      </c>
      <c r="C130" s="1" t="s">
        <v>45</v>
      </c>
      <c r="D130" s="12">
        <v>66</v>
      </c>
      <c r="E130" s="24"/>
      <c r="F130" s="24"/>
      <c r="G130" s="28">
        <v>0</v>
      </c>
      <c r="H130" s="15"/>
      <c r="I130" s="16">
        <v>66</v>
      </c>
      <c r="J130" s="12"/>
      <c r="K130" s="29"/>
      <c r="L130" s="33">
        <v>0</v>
      </c>
      <c r="M130" s="34"/>
      <c r="N130" s="38">
        <v>0</v>
      </c>
      <c r="O130" s="15"/>
      <c r="P130" s="16"/>
      <c r="S130" s="39"/>
      <c r="T130" s="43">
        <v>0</v>
      </c>
      <c r="W130" s="12"/>
      <c r="X130" s="13"/>
      <c r="Y130" s="13"/>
      <c r="Z130" s="19">
        <v>0</v>
      </c>
      <c r="AA130" s="15"/>
      <c r="AB130" s="16"/>
      <c r="AC130" s="8">
        <f t="shared" si="6"/>
        <v>0</v>
      </c>
      <c r="AD130" s="20">
        <v>66</v>
      </c>
      <c r="AE130" s="23">
        <f t="shared" si="7"/>
        <v>0</v>
      </c>
    </row>
    <row r="131" spans="1:32">
      <c r="A131" s="1" t="s">
        <v>14</v>
      </c>
      <c r="B131" s="1">
        <v>200070126</v>
      </c>
      <c r="C131" s="1" t="s">
        <v>101</v>
      </c>
      <c r="D131" s="12" t="s">
        <v>170</v>
      </c>
      <c r="E131" s="24"/>
      <c r="F131" s="24"/>
      <c r="G131" s="28">
        <v>0</v>
      </c>
      <c r="H131" s="15">
        <v>17</v>
      </c>
      <c r="I131" s="16">
        <v>17</v>
      </c>
      <c r="J131" s="12"/>
      <c r="K131" s="29"/>
      <c r="L131" s="33">
        <v>0</v>
      </c>
      <c r="M131" s="34"/>
      <c r="N131" s="38">
        <v>0</v>
      </c>
      <c r="O131" s="15"/>
      <c r="P131" s="16"/>
      <c r="S131" s="39"/>
      <c r="T131" s="43">
        <v>0</v>
      </c>
      <c r="U131">
        <v>8</v>
      </c>
      <c r="V131">
        <v>8</v>
      </c>
      <c r="W131" s="12"/>
      <c r="X131" s="13"/>
      <c r="Y131" s="13"/>
      <c r="Z131" s="19">
        <v>0</v>
      </c>
      <c r="AA131" s="15">
        <v>37</v>
      </c>
      <c r="AB131" s="16">
        <v>37</v>
      </c>
      <c r="AC131" s="8">
        <f t="shared" ref="AC131:AC149" si="8">E131+F131+K131+M131+S131</f>
        <v>0</v>
      </c>
      <c r="AD131" s="20">
        <v>62</v>
      </c>
      <c r="AE131" s="23">
        <f t="shared" ref="AE131:AE149" si="9">AC131/AD131</f>
        <v>0</v>
      </c>
    </row>
    <row r="132" spans="1:32">
      <c r="A132" s="1" t="s">
        <v>29</v>
      </c>
      <c r="B132" s="1">
        <v>200067379</v>
      </c>
      <c r="C132" s="1" t="s">
        <v>73</v>
      </c>
      <c r="D132" s="12" t="s">
        <v>170</v>
      </c>
      <c r="E132" s="24"/>
      <c r="F132" s="24"/>
      <c r="G132" s="28">
        <v>0</v>
      </c>
      <c r="H132" s="15"/>
      <c r="I132" s="16"/>
      <c r="J132" s="12"/>
      <c r="K132" s="29"/>
      <c r="L132" s="33">
        <v>0</v>
      </c>
      <c r="M132" s="34"/>
      <c r="N132" s="38">
        <v>0</v>
      </c>
      <c r="O132" s="15"/>
      <c r="P132" s="16"/>
      <c r="Q132">
        <v>45</v>
      </c>
      <c r="S132" s="39"/>
      <c r="T132" s="43">
        <v>0</v>
      </c>
      <c r="V132">
        <v>45</v>
      </c>
      <c r="W132" s="12"/>
      <c r="X132" s="13"/>
      <c r="Y132" s="13">
        <v>4</v>
      </c>
      <c r="Z132" s="74">
        <v>8.1632653061224483E-2</v>
      </c>
      <c r="AA132" s="15"/>
      <c r="AB132" s="16">
        <v>4</v>
      </c>
      <c r="AC132" s="8">
        <f t="shared" si="8"/>
        <v>0</v>
      </c>
      <c r="AD132" s="20">
        <v>49</v>
      </c>
      <c r="AE132" s="23">
        <f t="shared" si="9"/>
        <v>0</v>
      </c>
      <c r="AF132" s="53">
        <v>5</v>
      </c>
    </row>
    <row r="133" spans="1:32">
      <c r="A133" s="1" t="s">
        <v>14</v>
      </c>
      <c r="B133" s="1">
        <v>200071041</v>
      </c>
      <c r="C133" s="1" t="s">
        <v>110</v>
      </c>
      <c r="D133" s="12">
        <v>10</v>
      </c>
      <c r="E133" s="24"/>
      <c r="F133" s="24"/>
      <c r="G133" s="28">
        <v>0</v>
      </c>
      <c r="H133" s="15"/>
      <c r="I133" s="16">
        <v>10</v>
      </c>
      <c r="J133" s="12"/>
      <c r="K133" s="29"/>
      <c r="L133" s="33">
        <v>0</v>
      </c>
      <c r="M133" s="34"/>
      <c r="N133" s="38">
        <v>0</v>
      </c>
      <c r="O133" s="15"/>
      <c r="P133" s="16"/>
      <c r="S133" s="39"/>
      <c r="T133" s="43">
        <v>0</v>
      </c>
      <c r="W133" s="12">
        <v>28</v>
      </c>
      <c r="X133" s="13"/>
      <c r="Y133" s="13"/>
      <c r="Z133" s="19">
        <v>0</v>
      </c>
      <c r="AA133" s="15"/>
      <c r="AB133" s="16">
        <v>28</v>
      </c>
      <c r="AC133" s="8">
        <f t="shared" si="8"/>
        <v>0</v>
      </c>
      <c r="AD133" s="20">
        <v>38</v>
      </c>
      <c r="AE133" s="23">
        <f t="shared" si="9"/>
        <v>0</v>
      </c>
    </row>
    <row r="134" spans="1:32">
      <c r="A134" s="1" t="s">
        <v>44</v>
      </c>
      <c r="B134" s="1">
        <v>200067759</v>
      </c>
      <c r="C134" s="1" t="s">
        <v>79</v>
      </c>
      <c r="D134" s="12" t="s">
        <v>170</v>
      </c>
      <c r="E134" s="24"/>
      <c r="F134" s="24"/>
      <c r="G134" s="28">
        <v>0</v>
      </c>
      <c r="H134" s="15">
        <v>6</v>
      </c>
      <c r="I134" s="16">
        <v>6</v>
      </c>
      <c r="J134" s="12">
        <v>4</v>
      </c>
      <c r="K134" s="29"/>
      <c r="L134" s="33">
        <v>0</v>
      </c>
      <c r="M134" s="34"/>
      <c r="N134" s="38">
        <v>0</v>
      </c>
      <c r="O134" s="15">
        <v>17</v>
      </c>
      <c r="P134" s="16">
        <v>21</v>
      </c>
      <c r="Q134">
        <v>6</v>
      </c>
      <c r="S134" s="39"/>
      <c r="T134" s="43">
        <v>0</v>
      </c>
      <c r="V134">
        <v>6</v>
      </c>
      <c r="W134" s="12"/>
      <c r="X134" s="13"/>
      <c r="Y134" s="13"/>
      <c r="Z134" s="19">
        <v>0</v>
      </c>
      <c r="AA134" s="15">
        <v>4</v>
      </c>
      <c r="AB134" s="16">
        <v>4</v>
      </c>
      <c r="AC134" s="8">
        <f t="shared" si="8"/>
        <v>0</v>
      </c>
      <c r="AD134" s="20">
        <v>37</v>
      </c>
      <c r="AE134" s="23">
        <f t="shared" si="9"/>
        <v>0</v>
      </c>
    </row>
    <row r="135" spans="1:32">
      <c r="A135" s="1" t="s">
        <v>24</v>
      </c>
      <c r="B135" s="1">
        <v>245501242</v>
      </c>
      <c r="C135" s="1" t="s">
        <v>135</v>
      </c>
      <c r="D135" s="12">
        <v>11</v>
      </c>
      <c r="E135" s="24"/>
      <c r="F135" s="24"/>
      <c r="G135" s="28">
        <v>0</v>
      </c>
      <c r="H135" s="15"/>
      <c r="I135" s="16">
        <v>11</v>
      </c>
      <c r="J135" s="12">
        <v>4</v>
      </c>
      <c r="K135" s="29"/>
      <c r="L135" s="33">
        <v>0</v>
      </c>
      <c r="M135" s="34"/>
      <c r="N135" s="38">
        <v>0</v>
      </c>
      <c r="O135" s="15">
        <v>12</v>
      </c>
      <c r="P135" s="16">
        <v>16</v>
      </c>
      <c r="S135" s="39"/>
      <c r="T135" s="43">
        <v>0</v>
      </c>
      <c r="W135" s="12"/>
      <c r="X135" s="13"/>
      <c r="Y135" s="13"/>
      <c r="Z135" s="19">
        <v>0</v>
      </c>
      <c r="AA135" s="15">
        <v>7</v>
      </c>
      <c r="AB135" s="16">
        <v>7</v>
      </c>
      <c r="AC135" s="8">
        <f t="shared" si="8"/>
        <v>0</v>
      </c>
      <c r="AD135" s="20">
        <v>34</v>
      </c>
      <c r="AE135" s="23">
        <f t="shared" si="9"/>
        <v>0</v>
      </c>
    </row>
    <row r="136" spans="1:32">
      <c r="A136" s="1" t="s">
        <v>44</v>
      </c>
      <c r="B136" s="1">
        <v>240800862</v>
      </c>
      <c r="C136" s="1" t="s">
        <v>117</v>
      </c>
      <c r="D136" s="12">
        <v>4</v>
      </c>
      <c r="E136" s="24"/>
      <c r="F136" s="24"/>
      <c r="G136" s="28">
        <v>0</v>
      </c>
      <c r="H136" s="15">
        <v>1</v>
      </c>
      <c r="I136" s="16">
        <v>5</v>
      </c>
      <c r="J136" s="12"/>
      <c r="K136" s="29"/>
      <c r="L136" s="33">
        <v>0</v>
      </c>
      <c r="M136" s="34"/>
      <c r="N136" s="38">
        <v>0</v>
      </c>
      <c r="O136" s="15">
        <v>6</v>
      </c>
      <c r="P136" s="16">
        <v>6</v>
      </c>
      <c r="S136" s="39"/>
      <c r="T136" s="43">
        <v>0</v>
      </c>
      <c r="W136" s="12"/>
      <c r="X136" s="13"/>
      <c r="Y136" s="13"/>
      <c r="Z136" s="19">
        <v>0</v>
      </c>
      <c r="AA136" s="15">
        <v>15</v>
      </c>
      <c r="AB136" s="16">
        <v>15</v>
      </c>
      <c r="AC136" s="8">
        <f t="shared" si="8"/>
        <v>0</v>
      </c>
      <c r="AD136" s="20">
        <v>26</v>
      </c>
      <c r="AE136" s="23">
        <f t="shared" si="9"/>
        <v>0</v>
      </c>
    </row>
    <row r="137" spans="1:32">
      <c r="A137" s="1" t="s">
        <v>24</v>
      </c>
      <c r="B137" s="1">
        <v>245501184</v>
      </c>
      <c r="C137" s="1" t="s">
        <v>134</v>
      </c>
      <c r="D137" s="12">
        <v>1</v>
      </c>
      <c r="E137" s="24"/>
      <c r="F137" s="24"/>
      <c r="G137" s="28">
        <v>0</v>
      </c>
      <c r="H137" s="15"/>
      <c r="I137" s="16">
        <v>1</v>
      </c>
      <c r="J137" s="12">
        <v>24</v>
      </c>
      <c r="K137" s="29"/>
      <c r="L137" s="33">
        <v>0</v>
      </c>
      <c r="M137" s="34"/>
      <c r="N137" s="38">
        <v>0</v>
      </c>
      <c r="O137" s="15"/>
      <c r="P137" s="16">
        <v>24</v>
      </c>
      <c r="S137" s="39"/>
      <c r="T137" s="43">
        <v>0</v>
      </c>
      <c r="W137" s="12"/>
      <c r="X137" s="13"/>
      <c r="Y137" s="13"/>
      <c r="Z137" s="19">
        <v>0</v>
      </c>
      <c r="AA137" s="15"/>
      <c r="AB137" s="16"/>
      <c r="AC137" s="8">
        <f t="shared" si="8"/>
        <v>0</v>
      </c>
      <c r="AD137" s="20">
        <v>25</v>
      </c>
      <c r="AE137" s="23">
        <f t="shared" si="9"/>
        <v>0</v>
      </c>
    </row>
    <row r="138" spans="1:32">
      <c r="A138" s="1" t="s">
        <v>14</v>
      </c>
      <c r="B138" s="1">
        <v>241000488</v>
      </c>
      <c r="C138" s="1" t="s">
        <v>122</v>
      </c>
      <c r="D138" s="12" t="s">
        <v>170</v>
      </c>
      <c r="E138" s="24"/>
      <c r="F138" s="24"/>
      <c r="G138" s="28">
        <v>0</v>
      </c>
      <c r="H138" s="15">
        <v>5</v>
      </c>
      <c r="I138" s="16">
        <v>5</v>
      </c>
      <c r="J138" s="12"/>
      <c r="K138" s="29"/>
      <c r="L138" s="33">
        <v>0</v>
      </c>
      <c r="M138" s="34"/>
      <c r="N138" s="38">
        <v>0</v>
      </c>
      <c r="O138" s="15"/>
      <c r="P138" s="16"/>
      <c r="S138" s="39"/>
      <c r="T138" s="43">
        <v>0</v>
      </c>
      <c r="W138" s="12"/>
      <c r="X138" s="13"/>
      <c r="Y138" s="13"/>
      <c r="Z138" s="19">
        <v>0</v>
      </c>
      <c r="AA138" s="15">
        <v>12</v>
      </c>
      <c r="AB138" s="16">
        <v>12</v>
      </c>
      <c r="AC138" s="8">
        <f t="shared" si="8"/>
        <v>0</v>
      </c>
      <c r="AD138" s="20">
        <v>17</v>
      </c>
      <c r="AE138" s="23">
        <f t="shared" si="9"/>
        <v>0</v>
      </c>
    </row>
    <row r="139" spans="1:32">
      <c r="A139" s="1" t="s">
        <v>14</v>
      </c>
      <c r="B139" s="1">
        <v>241000447</v>
      </c>
      <c r="C139" s="1" t="s">
        <v>121</v>
      </c>
      <c r="D139" s="12">
        <v>6</v>
      </c>
      <c r="E139" s="24"/>
      <c r="F139" s="24"/>
      <c r="G139" s="28">
        <v>0</v>
      </c>
      <c r="H139" s="15"/>
      <c r="I139" s="16">
        <v>6</v>
      </c>
      <c r="J139" s="12"/>
      <c r="K139" s="29"/>
      <c r="L139" s="33">
        <v>0</v>
      </c>
      <c r="M139" s="34"/>
      <c r="N139" s="38">
        <v>0</v>
      </c>
      <c r="O139" s="15"/>
      <c r="P139" s="16"/>
      <c r="S139" s="39"/>
      <c r="T139" s="43">
        <v>0</v>
      </c>
      <c r="W139" s="12"/>
      <c r="X139" s="13"/>
      <c r="Y139" s="13">
        <v>2</v>
      </c>
      <c r="Z139" s="73">
        <v>0.14285714285714285</v>
      </c>
      <c r="AA139" s="15">
        <v>6</v>
      </c>
      <c r="AB139" s="16">
        <v>8</v>
      </c>
      <c r="AC139" s="8">
        <f t="shared" si="8"/>
        <v>0</v>
      </c>
      <c r="AD139" s="20">
        <v>14</v>
      </c>
      <c r="AE139" s="23">
        <f t="shared" si="9"/>
        <v>0</v>
      </c>
      <c r="AF139" s="53">
        <v>5</v>
      </c>
    </row>
    <row r="140" spans="1:32">
      <c r="A140" s="1" t="s">
        <v>21</v>
      </c>
      <c r="B140" s="1">
        <v>200069664</v>
      </c>
      <c r="C140" s="1" t="s">
        <v>100</v>
      </c>
      <c r="D140" s="12" t="s">
        <v>170</v>
      </c>
      <c r="E140" s="24"/>
      <c r="F140" s="24"/>
      <c r="G140" s="28">
        <v>0</v>
      </c>
      <c r="H140" s="15">
        <v>2</v>
      </c>
      <c r="I140" s="16">
        <v>2</v>
      </c>
      <c r="J140" s="12"/>
      <c r="K140" s="29"/>
      <c r="L140" s="33">
        <v>0</v>
      </c>
      <c r="M140" s="34"/>
      <c r="N140" s="38">
        <v>0</v>
      </c>
      <c r="O140" s="15"/>
      <c r="P140" s="16"/>
      <c r="S140" s="39"/>
      <c r="T140" s="43">
        <v>0</v>
      </c>
      <c r="U140">
        <v>8</v>
      </c>
      <c r="V140">
        <v>8</v>
      </c>
      <c r="W140" s="12"/>
      <c r="X140" s="13"/>
      <c r="Y140" s="13"/>
      <c r="Z140" s="19">
        <v>0</v>
      </c>
      <c r="AA140" s="15"/>
      <c r="AB140" s="16"/>
      <c r="AC140" s="8">
        <f t="shared" si="8"/>
        <v>0</v>
      </c>
      <c r="AD140" s="20">
        <v>10</v>
      </c>
      <c r="AE140" s="23">
        <f t="shared" si="9"/>
        <v>0</v>
      </c>
    </row>
    <row r="141" spans="1:32">
      <c r="A141" s="1" t="s">
        <v>31</v>
      </c>
      <c r="B141" s="1">
        <v>200069433</v>
      </c>
      <c r="C141" s="1" t="s">
        <v>98</v>
      </c>
      <c r="D141" s="12" t="s">
        <v>170</v>
      </c>
      <c r="E141" s="24"/>
      <c r="F141" s="24"/>
      <c r="G141" s="28">
        <v>0</v>
      </c>
      <c r="H141" s="15">
        <v>6</v>
      </c>
      <c r="I141" s="16">
        <v>6</v>
      </c>
      <c r="J141" s="12"/>
      <c r="K141" s="29"/>
      <c r="L141" s="33">
        <v>0</v>
      </c>
      <c r="M141" s="34"/>
      <c r="N141" s="38">
        <v>0</v>
      </c>
      <c r="O141" s="15"/>
      <c r="P141" s="16"/>
      <c r="S141" s="39"/>
      <c r="T141" s="43">
        <v>0</v>
      </c>
      <c r="W141" s="12"/>
      <c r="X141" s="13"/>
      <c r="Y141" s="13"/>
      <c r="Z141" s="19">
        <v>0</v>
      </c>
      <c r="AA141" s="15">
        <v>1</v>
      </c>
      <c r="AB141" s="16">
        <v>1</v>
      </c>
      <c r="AC141" s="8">
        <f t="shared" si="8"/>
        <v>0</v>
      </c>
      <c r="AD141" s="20">
        <v>7</v>
      </c>
      <c r="AE141" s="23">
        <f t="shared" si="9"/>
        <v>0</v>
      </c>
    </row>
    <row r="142" spans="1:32">
      <c r="A142" s="1" t="s">
        <v>14</v>
      </c>
      <c r="B142" s="1">
        <v>241000223</v>
      </c>
      <c r="C142" s="1" t="s">
        <v>119</v>
      </c>
      <c r="D142" s="12" t="s">
        <v>170</v>
      </c>
      <c r="E142" s="24"/>
      <c r="F142" s="24"/>
      <c r="G142" s="28">
        <v>0</v>
      </c>
      <c r="H142" s="15">
        <v>3</v>
      </c>
      <c r="I142" s="16">
        <v>3</v>
      </c>
      <c r="J142" s="12"/>
      <c r="K142" s="29"/>
      <c r="L142" s="33">
        <v>0</v>
      </c>
      <c r="M142" s="34"/>
      <c r="N142" s="38">
        <v>0</v>
      </c>
      <c r="O142" s="15"/>
      <c r="P142" s="16"/>
      <c r="S142" s="39"/>
      <c r="T142" s="43">
        <v>0</v>
      </c>
      <c r="W142" s="12">
        <v>4</v>
      </c>
      <c r="X142" s="13"/>
      <c r="Y142" s="13"/>
      <c r="Z142" s="19">
        <v>0</v>
      </c>
      <c r="AA142" s="15"/>
      <c r="AB142" s="16">
        <v>4</v>
      </c>
      <c r="AC142" s="8">
        <f t="shared" si="8"/>
        <v>0</v>
      </c>
      <c r="AD142" s="20">
        <v>7</v>
      </c>
      <c r="AE142" s="23">
        <f t="shared" si="9"/>
        <v>0</v>
      </c>
    </row>
    <row r="143" spans="1:32">
      <c r="A143" s="1" t="s">
        <v>29</v>
      </c>
      <c r="B143" s="1">
        <v>200043438</v>
      </c>
      <c r="C143" s="1" t="s">
        <v>52</v>
      </c>
      <c r="D143" s="12" t="s">
        <v>170</v>
      </c>
      <c r="E143" s="24"/>
      <c r="F143" s="24"/>
      <c r="G143" s="28">
        <v>0</v>
      </c>
      <c r="H143" s="15"/>
      <c r="I143" s="16"/>
      <c r="J143" s="12">
        <v>4</v>
      </c>
      <c r="K143" s="29"/>
      <c r="L143" s="33">
        <v>0</v>
      </c>
      <c r="M143" s="34"/>
      <c r="N143" s="38">
        <v>0</v>
      </c>
      <c r="O143" s="15"/>
      <c r="P143" s="16">
        <v>4</v>
      </c>
      <c r="S143" s="39"/>
      <c r="T143" s="43">
        <v>0</v>
      </c>
      <c r="U143">
        <v>2</v>
      </c>
      <c r="V143">
        <v>2</v>
      </c>
      <c r="W143" s="12"/>
      <c r="X143" s="13"/>
      <c r="Y143" s="13"/>
      <c r="Z143" s="19">
        <v>0</v>
      </c>
      <c r="AA143" s="15"/>
      <c r="AB143" s="16"/>
      <c r="AC143" s="8">
        <f t="shared" si="8"/>
        <v>0</v>
      </c>
      <c r="AD143" s="20">
        <v>6</v>
      </c>
      <c r="AE143" s="23">
        <f t="shared" si="9"/>
        <v>0</v>
      </c>
    </row>
    <row r="144" spans="1:32">
      <c r="A144" s="1" t="s">
        <v>29</v>
      </c>
      <c r="B144" s="1">
        <v>200042992</v>
      </c>
      <c r="C144" s="1" t="s">
        <v>50</v>
      </c>
      <c r="D144" s="12" t="s">
        <v>170</v>
      </c>
      <c r="E144" s="24"/>
      <c r="F144" s="24"/>
      <c r="G144" s="28">
        <v>0</v>
      </c>
      <c r="H144" s="15"/>
      <c r="I144" s="16"/>
      <c r="J144" s="12"/>
      <c r="K144" s="29"/>
      <c r="L144" s="33">
        <v>0</v>
      </c>
      <c r="M144" s="34"/>
      <c r="N144" s="38">
        <v>0</v>
      </c>
      <c r="O144" s="15"/>
      <c r="P144" s="16"/>
      <c r="S144" s="39"/>
      <c r="T144" s="43">
        <v>0</v>
      </c>
      <c r="U144">
        <v>5</v>
      </c>
      <c r="V144">
        <v>5</v>
      </c>
      <c r="W144" s="12"/>
      <c r="X144" s="13"/>
      <c r="Y144" s="13"/>
      <c r="Z144" s="19">
        <v>0</v>
      </c>
      <c r="AA144" s="15"/>
      <c r="AB144" s="16"/>
      <c r="AC144" s="8">
        <f t="shared" si="8"/>
        <v>0</v>
      </c>
      <c r="AD144" s="20">
        <v>5</v>
      </c>
      <c r="AE144" s="23">
        <f t="shared" si="9"/>
        <v>0</v>
      </c>
    </row>
    <row r="145" spans="1:31">
      <c r="A145" s="1" t="s">
        <v>29</v>
      </c>
      <c r="B145" s="1">
        <v>245100888</v>
      </c>
      <c r="C145" s="1" t="s">
        <v>124</v>
      </c>
      <c r="D145" s="12">
        <v>3</v>
      </c>
      <c r="E145" s="24"/>
      <c r="F145" s="24"/>
      <c r="G145" s="28">
        <v>0</v>
      </c>
      <c r="H145" s="15"/>
      <c r="I145" s="16">
        <v>3</v>
      </c>
      <c r="J145" s="12"/>
      <c r="K145" s="29"/>
      <c r="L145" s="33">
        <v>0</v>
      </c>
      <c r="M145" s="34"/>
      <c r="N145" s="38">
        <v>0</v>
      </c>
      <c r="O145" s="15"/>
      <c r="P145" s="16"/>
      <c r="S145" s="39"/>
      <c r="T145" s="43">
        <v>0</v>
      </c>
      <c r="W145" s="12"/>
      <c r="X145" s="13"/>
      <c r="Y145" s="13"/>
      <c r="Z145" s="19">
        <v>0</v>
      </c>
      <c r="AA145" s="15">
        <v>2</v>
      </c>
      <c r="AB145" s="16">
        <v>2</v>
      </c>
      <c r="AC145" s="8">
        <f t="shared" si="8"/>
        <v>0</v>
      </c>
      <c r="AD145" s="20">
        <v>5</v>
      </c>
      <c r="AE145" s="23">
        <f t="shared" si="9"/>
        <v>0</v>
      </c>
    </row>
    <row r="146" spans="1:31">
      <c r="A146" s="1" t="s">
        <v>21</v>
      </c>
      <c r="B146" s="1">
        <v>200027308</v>
      </c>
      <c r="C146" s="1" t="s">
        <v>22</v>
      </c>
      <c r="D146" s="12" t="s">
        <v>170</v>
      </c>
      <c r="E146" s="24"/>
      <c r="F146" s="24"/>
      <c r="G146" s="28">
        <v>0</v>
      </c>
      <c r="H146" s="15">
        <v>2</v>
      </c>
      <c r="I146" s="16">
        <v>2</v>
      </c>
      <c r="J146" s="12"/>
      <c r="K146" s="29"/>
      <c r="L146" s="33">
        <v>0</v>
      </c>
      <c r="M146" s="34"/>
      <c r="N146" s="38">
        <v>0</v>
      </c>
      <c r="O146" s="15"/>
      <c r="P146" s="16"/>
      <c r="S146" s="39"/>
      <c r="T146" s="43">
        <v>0</v>
      </c>
      <c r="W146" s="12"/>
      <c r="X146" s="13"/>
      <c r="Y146" s="13"/>
      <c r="Z146" s="19">
        <v>0</v>
      </c>
      <c r="AA146" s="15">
        <v>2</v>
      </c>
      <c r="AB146" s="16">
        <v>2</v>
      </c>
      <c r="AC146" s="8">
        <f t="shared" si="8"/>
        <v>0</v>
      </c>
      <c r="AD146" s="20">
        <v>4</v>
      </c>
      <c r="AE146" s="23">
        <f t="shared" si="9"/>
        <v>0</v>
      </c>
    </row>
    <row r="147" spans="1:31">
      <c r="A147" s="1" t="s">
        <v>21</v>
      </c>
      <c r="B147" s="1">
        <v>245200597</v>
      </c>
      <c r="C147" s="1" t="s">
        <v>125</v>
      </c>
      <c r="D147" s="12"/>
      <c r="E147" s="24"/>
      <c r="F147" s="24"/>
      <c r="G147" s="28">
        <v>0</v>
      </c>
      <c r="H147" s="15"/>
      <c r="I147" s="16"/>
      <c r="J147" s="12"/>
      <c r="K147" s="29"/>
      <c r="L147" s="33">
        <v>0</v>
      </c>
      <c r="M147" s="34"/>
      <c r="N147" s="38">
        <v>0</v>
      </c>
      <c r="O147" s="15"/>
      <c r="P147" s="16"/>
      <c r="Q147">
        <v>4</v>
      </c>
      <c r="S147" s="39"/>
      <c r="T147" s="43">
        <v>0</v>
      </c>
      <c r="V147">
        <v>4</v>
      </c>
      <c r="W147" s="12"/>
      <c r="X147" s="13"/>
      <c r="Y147" s="13"/>
      <c r="Z147" s="19">
        <v>0</v>
      </c>
      <c r="AA147" s="15"/>
      <c r="AB147" s="16"/>
      <c r="AC147" s="8">
        <f t="shared" si="8"/>
        <v>0</v>
      </c>
      <c r="AD147" s="20">
        <v>4</v>
      </c>
      <c r="AE147" s="23">
        <f t="shared" si="9"/>
        <v>0</v>
      </c>
    </row>
    <row r="148" spans="1:31">
      <c r="A148" s="1" t="s">
        <v>24</v>
      </c>
      <c r="B148" s="1">
        <v>200066173</v>
      </c>
      <c r="C148" s="1" t="s">
        <v>67</v>
      </c>
      <c r="D148" s="12" t="s">
        <v>170</v>
      </c>
      <c r="E148" s="24"/>
      <c r="F148" s="24"/>
      <c r="G148" s="28">
        <v>0</v>
      </c>
      <c r="H148" s="15"/>
      <c r="I148" s="16"/>
      <c r="J148" s="12"/>
      <c r="K148" s="29"/>
      <c r="L148" s="33">
        <v>0</v>
      </c>
      <c r="M148" s="34"/>
      <c r="N148" s="38">
        <v>0</v>
      </c>
      <c r="O148" s="15"/>
      <c r="P148" s="16"/>
      <c r="S148" s="39"/>
      <c r="T148" s="43">
        <v>0</v>
      </c>
      <c r="W148" s="12">
        <v>1</v>
      </c>
      <c r="X148" s="13"/>
      <c r="Y148" s="13"/>
      <c r="Z148" s="19">
        <v>0</v>
      </c>
      <c r="AA148" s="15">
        <v>2</v>
      </c>
      <c r="AB148" s="16">
        <v>3</v>
      </c>
      <c r="AC148" s="8">
        <f t="shared" si="8"/>
        <v>0</v>
      </c>
      <c r="AD148" s="20">
        <v>3</v>
      </c>
      <c r="AE148" s="23">
        <f t="shared" si="9"/>
        <v>0</v>
      </c>
    </row>
    <row r="149" spans="1:31">
      <c r="A149" s="1" t="s">
        <v>24</v>
      </c>
      <c r="B149" s="1">
        <v>200066116</v>
      </c>
      <c r="C149" s="1" t="s">
        <v>62</v>
      </c>
      <c r="D149" s="12" t="s">
        <v>170</v>
      </c>
      <c r="E149" s="24"/>
      <c r="F149" s="24"/>
      <c r="G149" s="28">
        <v>0</v>
      </c>
      <c r="H149" s="15"/>
      <c r="I149" s="16"/>
      <c r="J149" s="12"/>
      <c r="K149" s="29"/>
      <c r="L149" s="33">
        <v>0</v>
      </c>
      <c r="M149" s="34"/>
      <c r="N149" s="38">
        <v>0</v>
      </c>
      <c r="O149" s="15"/>
      <c r="P149" s="16"/>
      <c r="S149" s="39"/>
      <c r="T149" s="43">
        <v>0</v>
      </c>
      <c r="W149" s="12"/>
      <c r="X149" s="13"/>
      <c r="Y149" s="13"/>
      <c r="Z149" s="19">
        <v>0</v>
      </c>
      <c r="AA149" s="15">
        <v>2</v>
      </c>
      <c r="AB149" s="16">
        <v>2</v>
      </c>
      <c r="AC149" s="8">
        <f t="shared" si="8"/>
        <v>0</v>
      </c>
      <c r="AD149" s="20">
        <v>2</v>
      </c>
      <c r="AE149" s="23">
        <f t="shared" si="9"/>
        <v>0</v>
      </c>
    </row>
    <row r="150" spans="1:31">
      <c r="G150" s="3"/>
      <c r="L150" s="4"/>
      <c r="N150" s="4"/>
      <c r="T150" s="4"/>
      <c r="Z150" s="4"/>
      <c r="AC150" s="8"/>
    </row>
    <row r="151" spans="1:31">
      <c r="AC151" s="8"/>
    </row>
  </sheetData>
  <sortState ref="A3:AG151">
    <sortCondition descending="1" ref="AC1"/>
  </sortState>
  <mergeCells count="9">
    <mergeCell ref="AJ10:AR10"/>
    <mergeCell ref="AJ11:AM11"/>
    <mergeCell ref="AJ12:AP12"/>
    <mergeCell ref="D1:I1"/>
    <mergeCell ref="J1:P1"/>
    <mergeCell ref="Q1:V1"/>
    <mergeCell ref="W1:AB1"/>
    <mergeCell ref="AJ8:AO8"/>
    <mergeCell ref="AJ9:AO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M25"/>
  <sheetViews>
    <sheetView tabSelected="1" zoomScale="90" zoomScaleNormal="90" workbookViewId="0">
      <selection activeCell="I2" sqref="I2"/>
    </sheetView>
  </sheetViews>
  <sheetFormatPr baseColWidth="10" defaultRowHeight="15"/>
  <cols>
    <col min="1" max="1" width="13.7109375" customWidth="1"/>
  </cols>
  <sheetData>
    <row r="1" spans="1:12" ht="197.25" customHeight="1">
      <c r="A1" s="91" t="s">
        <v>208</v>
      </c>
      <c r="B1" s="91"/>
      <c r="C1" s="91"/>
      <c r="D1" s="91"/>
      <c r="E1" s="91"/>
      <c r="F1" s="91"/>
      <c r="G1" s="91"/>
      <c r="H1" s="91"/>
      <c r="I1" s="91"/>
      <c r="J1" s="91"/>
      <c r="K1" s="91"/>
      <c r="L1" s="91"/>
    </row>
    <row r="2" spans="1:12">
      <c r="A2" s="54" t="s">
        <v>186</v>
      </c>
    </row>
    <row r="3" spans="1:12">
      <c r="A3" s="54"/>
    </row>
    <row r="4" spans="1:12">
      <c r="A4" s="55" t="s">
        <v>187</v>
      </c>
    </row>
    <row r="5" spans="1:12">
      <c r="A5" s="56" t="s">
        <v>188</v>
      </c>
      <c r="B5" t="s">
        <v>189</v>
      </c>
    </row>
    <row r="6" spans="1:12">
      <c r="A6" s="1" t="s">
        <v>190</v>
      </c>
      <c r="B6" t="s">
        <v>191</v>
      </c>
    </row>
    <row r="7" spans="1:12">
      <c r="A7" s="1" t="s">
        <v>192</v>
      </c>
      <c r="B7" t="s">
        <v>193</v>
      </c>
    </row>
    <row r="8" spans="1:12">
      <c r="A8" s="1" t="s">
        <v>194</v>
      </c>
      <c r="B8" t="s">
        <v>195</v>
      </c>
    </row>
    <row r="10" spans="1:12">
      <c r="A10" t="s">
        <v>196</v>
      </c>
      <c r="B10" t="s">
        <v>197</v>
      </c>
    </row>
    <row r="11" spans="1:12">
      <c r="A11" s="57" t="s">
        <v>198</v>
      </c>
      <c r="B11" t="s">
        <v>199</v>
      </c>
    </row>
    <row r="12" spans="1:12">
      <c r="A12" s="57" t="s">
        <v>209</v>
      </c>
      <c r="B12" t="s">
        <v>200</v>
      </c>
    </row>
    <row r="13" spans="1:12">
      <c r="A13" s="58" t="s">
        <v>201</v>
      </c>
      <c r="B13" t="s">
        <v>210</v>
      </c>
    </row>
    <row r="15" spans="1:12">
      <c r="A15" s="55" t="s">
        <v>202</v>
      </c>
    </row>
    <row r="16" spans="1:12">
      <c r="A16" s="49">
        <v>1</v>
      </c>
      <c r="B16" s="92" t="s">
        <v>203</v>
      </c>
      <c r="C16" s="92"/>
      <c r="D16" s="92"/>
      <c r="E16" s="92"/>
      <c r="F16" s="92"/>
      <c r="G16" s="92"/>
      <c r="H16" s="92"/>
      <c r="I16" s="92"/>
      <c r="J16" s="92"/>
      <c r="K16" s="92"/>
    </row>
    <row r="17" spans="1:13">
      <c r="A17" s="50">
        <v>2</v>
      </c>
      <c r="B17" s="93" t="s">
        <v>204</v>
      </c>
      <c r="C17" s="93"/>
      <c r="D17" s="93"/>
      <c r="E17" s="93"/>
      <c r="F17" s="93"/>
      <c r="G17" s="93"/>
      <c r="H17" s="93"/>
      <c r="I17" s="93"/>
      <c r="J17" s="93"/>
      <c r="K17" s="93"/>
    </row>
    <row r="18" spans="1:13">
      <c r="A18" s="51">
        <v>3</v>
      </c>
      <c r="B18" s="93" t="s">
        <v>211</v>
      </c>
      <c r="C18" s="93"/>
      <c r="D18" s="93"/>
      <c r="E18" s="93"/>
      <c r="F18" s="93"/>
      <c r="G18" s="93"/>
      <c r="H18" s="93"/>
      <c r="I18" s="93"/>
      <c r="J18" s="93"/>
      <c r="K18" s="93"/>
    </row>
    <row r="19" spans="1:13">
      <c r="A19" s="52">
        <v>4</v>
      </c>
      <c r="B19" s="93" t="s">
        <v>205</v>
      </c>
      <c r="C19" s="93"/>
      <c r="D19" s="93"/>
      <c r="E19" s="93"/>
      <c r="F19" s="93"/>
      <c r="G19" s="93"/>
      <c r="H19" s="93"/>
      <c r="I19" s="93"/>
      <c r="J19" s="93"/>
      <c r="K19" s="93"/>
    </row>
    <row r="20" spans="1:13">
      <c r="A20" s="53">
        <v>5</v>
      </c>
      <c r="B20" s="47" t="s">
        <v>212</v>
      </c>
      <c r="C20" s="47"/>
      <c r="D20" s="47"/>
      <c r="E20" s="47"/>
      <c r="F20" s="47"/>
      <c r="G20" s="47"/>
      <c r="H20" s="47"/>
      <c r="I20" s="2"/>
      <c r="J20" s="2"/>
    </row>
    <row r="21" spans="1:13">
      <c r="A21" s="1"/>
    </row>
    <row r="22" spans="1:13">
      <c r="A22" s="59" t="s">
        <v>206</v>
      </c>
      <c r="B22" s="60"/>
    </row>
    <row r="23" spans="1:13">
      <c r="A23" s="46">
        <v>0.19</v>
      </c>
      <c r="B23" s="47" t="s">
        <v>213</v>
      </c>
      <c r="C23" s="47"/>
      <c r="D23" s="47"/>
      <c r="E23" s="47"/>
      <c r="F23" s="47"/>
      <c r="G23" s="47"/>
      <c r="H23" s="47"/>
      <c r="I23" s="47"/>
      <c r="J23" s="47"/>
      <c r="K23" s="47"/>
      <c r="L23" s="47"/>
      <c r="M23" s="47"/>
    </row>
    <row r="24" spans="1:13">
      <c r="A24" s="48">
        <v>1.8428184281842799E-2</v>
      </c>
      <c r="B24" s="80" t="s">
        <v>214</v>
      </c>
      <c r="C24" s="80"/>
      <c r="D24" s="80"/>
      <c r="E24" s="80"/>
      <c r="F24" s="80"/>
      <c r="G24" s="80"/>
      <c r="H24" s="80"/>
      <c r="I24" s="80"/>
      <c r="J24" s="80"/>
      <c r="K24" s="2"/>
      <c r="L24" s="2"/>
      <c r="M24" s="2"/>
    </row>
    <row r="25" spans="1:13">
      <c r="A25" s="5" t="s">
        <v>207</v>
      </c>
      <c r="B25" t="s">
        <v>215</v>
      </c>
    </row>
  </sheetData>
  <mergeCells count="6">
    <mergeCell ref="B24:J24"/>
    <mergeCell ref="A1:L1"/>
    <mergeCell ref="B16:K16"/>
    <mergeCell ref="B18:K18"/>
    <mergeCell ref="B19:K19"/>
    <mergeCell ref="B17:K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Tableau janvier 2023</vt:lpstr>
      <vt:lpstr>Guide</vt:lpstr>
    </vt:vector>
  </TitlesOfParts>
  <Company>DREAL Lorraine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eugenie.laporte</dc:creator>
  <cp:lastModifiedBy>eugenie.laporte</cp:lastModifiedBy>
  <dcterms:created xsi:type="dcterms:W3CDTF">2023-01-03T15:05:48Z</dcterms:created>
  <dcterms:modified xsi:type="dcterms:W3CDTF">2023-01-06T13:33:44Z</dcterms:modified>
</cp:coreProperties>
</file>