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576" yWindow="156" windowWidth="19572" windowHeight="8448"/>
  </bookViews>
  <sheets>
    <sheet name="Tableau janvier 2020" sheetId="6" r:id="rId1"/>
  </sheets>
  <definedNames>
    <definedName name="_xlnm._FilterDatabase" localSheetId="0" hidden="1">'Tableau janvier 2020'!$A$2:$AE$2</definedName>
  </definedNames>
  <calcPr calcId="124519"/>
</workbook>
</file>

<file path=xl/calcChain.xml><?xml version="1.0" encoding="utf-8"?>
<calcChain xmlns="http://schemas.openxmlformats.org/spreadsheetml/2006/main">
  <c r="AA80" i="6"/>
  <c r="AC80" s="1"/>
  <c r="S80"/>
  <c r="M80"/>
  <c r="K80"/>
  <c r="F80"/>
  <c r="AA87"/>
  <c r="AC87" s="1"/>
  <c r="S87"/>
  <c r="M87"/>
  <c r="K87"/>
  <c r="F87"/>
  <c r="AA70"/>
  <c r="AC70" s="1"/>
  <c r="S70"/>
  <c r="M70"/>
  <c r="K70"/>
  <c r="F70"/>
  <c r="AA60"/>
  <c r="AC60" s="1"/>
  <c r="S60"/>
  <c r="M60"/>
  <c r="K60"/>
  <c r="F60"/>
  <c r="AA68"/>
  <c r="AC68" s="1"/>
  <c r="S68"/>
  <c r="M68"/>
  <c r="K68"/>
  <c r="F68"/>
  <c r="AA85"/>
  <c r="AC85" s="1"/>
  <c r="S85"/>
  <c r="M85"/>
  <c r="K85"/>
  <c r="F85"/>
  <c r="AA64"/>
  <c r="AC64" s="1"/>
  <c r="S64"/>
  <c r="M64"/>
  <c r="K64"/>
  <c r="F64"/>
  <c r="AA69"/>
  <c r="AC69" s="1"/>
  <c r="S69"/>
  <c r="M69"/>
  <c r="K69"/>
  <c r="F69"/>
  <c r="AA72"/>
  <c r="AC72" s="1"/>
  <c r="S72"/>
  <c r="M72"/>
  <c r="K72"/>
  <c r="F72"/>
  <c r="AA91"/>
  <c r="AC91" s="1"/>
  <c r="S91"/>
  <c r="M91"/>
  <c r="K91"/>
  <c r="F91"/>
  <c r="AA86"/>
  <c r="AC86" s="1"/>
  <c r="S86"/>
  <c r="M86"/>
  <c r="K86"/>
  <c r="F86"/>
  <c r="AA76"/>
  <c r="AC76" s="1"/>
  <c r="S76"/>
  <c r="M76"/>
  <c r="K76"/>
  <c r="F76"/>
  <c r="AA66"/>
  <c r="AC66" s="1"/>
  <c r="S66"/>
  <c r="M66"/>
  <c r="K66"/>
  <c r="F66"/>
  <c r="AA83"/>
  <c r="AC83" s="1"/>
  <c r="S83"/>
  <c r="M83"/>
  <c r="K83"/>
  <c r="F83"/>
  <c r="AA79"/>
  <c r="AC79" s="1"/>
  <c r="S79"/>
  <c r="M79"/>
  <c r="K79"/>
  <c r="F79"/>
  <c r="AA75"/>
  <c r="AC75" s="1"/>
  <c r="S75"/>
  <c r="M75"/>
  <c r="K75"/>
  <c r="F75"/>
  <c r="AA77"/>
  <c r="AC77" s="1"/>
  <c r="S77"/>
  <c r="M77"/>
  <c r="K77"/>
  <c r="F77"/>
  <c r="AA82"/>
  <c r="AC82" s="1"/>
  <c r="S82"/>
  <c r="M82"/>
  <c r="K82"/>
  <c r="F82"/>
  <c r="AA81"/>
  <c r="AC81" s="1"/>
  <c r="S81"/>
  <c r="M81"/>
  <c r="K81"/>
  <c r="F81"/>
  <c r="AA90"/>
  <c r="AC90" s="1"/>
  <c r="S90"/>
  <c r="M90"/>
  <c r="K90"/>
  <c r="F90"/>
  <c r="AA71"/>
  <c r="AC71" s="1"/>
  <c r="S71"/>
  <c r="M71"/>
  <c r="K71"/>
  <c r="F71"/>
  <c r="AA88"/>
  <c r="AC88" s="1"/>
  <c r="S88"/>
  <c r="M88"/>
  <c r="K88"/>
  <c r="F88"/>
  <c r="AA73"/>
  <c r="AC73" s="1"/>
  <c r="S73"/>
  <c r="M73"/>
  <c r="K73"/>
  <c r="F73"/>
  <c r="AA89"/>
  <c r="AC89" s="1"/>
  <c r="S89"/>
  <c r="M89"/>
  <c r="K89"/>
  <c r="F89"/>
  <c r="AA40"/>
  <c r="AC40" s="1"/>
  <c r="S40"/>
  <c r="M40"/>
  <c r="K40"/>
  <c r="F40"/>
  <c r="AA63"/>
  <c r="AC63" s="1"/>
  <c r="S63"/>
  <c r="M63"/>
  <c r="K63"/>
  <c r="F63"/>
  <c r="AA84"/>
  <c r="AC84" s="1"/>
  <c r="S84"/>
  <c r="M84"/>
  <c r="K84"/>
  <c r="F84"/>
  <c r="AA55"/>
  <c r="AC55" s="1"/>
  <c r="S55"/>
  <c r="M55"/>
  <c r="K55"/>
  <c r="F55"/>
  <c r="AA61"/>
  <c r="AC61" s="1"/>
  <c r="S61"/>
  <c r="M61"/>
  <c r="K61"/>
  <c r="F61"/>
  <c r="AA50"/>
  <c r="AC50" s="1"/>
  <c r="S50"/>
  <c r="M50"/>
  <c r="K50"/>
  <c r="F50"/>
  <c r="AA56"/>
  <c r="AC56" s="1"/>
  <c r="S56"/>
  <c r="M56"/>
  <c r="K56"/>
  <c r="F56"/>
  <c r="AA78"/>
  <c r="AC78" s="1"/>
  <c r="S78"/>
  <c r="M78"/>
  <c r="K78"/>
  <c r="F78"/>
  <c r="AA74"/>
  <c r="AC74" s="1"/>
  <c r="S74"/>
  <c r="M74"/>
  <c r="K74"/>
  <c r="F74"/>
  <c r="AA52"/>
  <c r="AC52" s="1"/>
  <c r="S52"/>
  <c r="M52"/>
  <c r="K52"/>
  <c r="F52"/>
  <c r="AA65"/>
  <c r="AC65" s="1"/>
  <c r="S65"/>
  <c r="M65"/>
  <c r="K65"/>
  <c r="F65"/>
  <c r="AA67"/>
  <c r="AC67" s="1"/>
  <c r="S67"/>
  <c r="M67"/>
  <c r="K67"/>
  <c r="F67"/>
  <c r="AA51"/>
  <c r="AC51" s="1"/>
  <c r="S51"/>
  <c r="M51"/>
  <c r="K51"/>
  <c r="F51"/>
  <c r="AA53"/>
  <c r="AC53" s="1"/>
  <c r="S53"/>
  <c r="M53"/>
  <c r="K53"/>
  <c r="F53"/>
  <c r="AA59"/>
  <c r="AC59" s="1"/>
  <c r="S59"/>
  <c r="M59"/>
  <c r="K59"/>
  <c r="F59"/>
  <c r="AA22"/>
  <c r="AC22" s="1"/>
  <c r="S22"/>
  <c r="M22"/>
  <c r="K22"/>
  <c r="F22"/>
  <c r="AA42"/>
  <c r="AC42" s="1"/>
  <c r="S42"/>
  <c r="M42"/>
  <c r="K42"/>
  <c r="F42"/>
  <c r="AA44"/>
  <c r="AC44" s="1"/>
  <c r="S44"/>
  <c r="M44"/>
  <c r="K44"/>
  <c r="F44"/>
  <c r="AA32"/>
  <c r="AC32" s="1"/>
  <c r="S32"/>
  <c r="M32"/>
  <c r="K32"/>
  <c r="F32"/>
  <c r="AA48"/>
  <c r="AC48" s="1"/>
  <c r="S48"/>
  <c r="M48"/>
  <c r="K48"/>
  <c r="F48"/>
  <c r="AA46"/>
  <c r="AC46" s="1"/>
  <c r="S46"/>
  <c r="M46"/>
  <c r="K46"/>
  <c r="F46"/>
  <c r="AA34"/>
  <c r="AC34" s="1"/>
  <c r="S34"/>
  <c r="M34"/>
  <c r="K34"/>
  <c r="F34"/>
  <c r="AA31"/>
  <c r="AC31" s="1"/>
  <c r="S31"/>
  <c r="M31"/>
  <c r="K31"/>
  <c r="F31"/>
  <c r="AA43"/>
  <c r="AC43" s="1"/>
  <c r="S43"/>
  <c r="M43"/>
  <c r="K43"/>
  <c r="F43"/>
  <c r="AA62"/>
  <c r="AC62" s="1"/>
  <c r="S62"/>
  <c r="M62"/>
  <c r="K62"/>
  <c r="F62"/>
  <c r="AA45"/>
  <c r="AC45" s="1"/>
  <c r="S45"/>
  <c r="M45"/>
  <c r="K45"/>
  <c r="F45"/>
  <c r="AA58"/>
  <c r="AC58" s="1"/>
  <c r="S58"/>
  <c r="M58"/>
  <c r="K58"/>
  <c r="F58"/>
  <c r="AA54"/>
  <c r="AC54" s="1"/>
  <c r="S54"/>
  <c r="M54"/>
  <c r="K54"/>
  <c r="F54"/>
  <c r="AA47"/>
  <c r="AC47" s="1"/>
  <c r="S47"/>
  <c r="M47"/>
  <c r="K47"/>
  <c r="F47"/>
  <c r="AA36"/>
  <c r="AC36" s="1"/>
  <c r="S36"/>
  <c r="M36"/>
  <c r="K36"/>
  <c r="F36"/>
  <c r="AA24"/>
  <c r="AC24" s="1"/>
  <c r="S24"/>
  <c r="M24"/>
  <c r="K24"/>
  <c r="F24"/>
  <c r="AA57"/>
  <c r="AC57" s="1"/>
  <c r="S57"/>
  <c r="M57"/>
  <c r="K57"/>
  <c r="F57"/>
  <c r="AA26"/>
  <c r="AC26" s="1"/>
  <c r="S26"/>
  <c r="M26"/>
  <c r="K26"/>
  <c r="F26"/>
  <c r="AA41"/>
  <c r="AC41" s="1"/>
  <c r="S41"/>
  <c r="M41"/>
  <c r="K41"/>
  <c r="F41"/>
  <c r="AA33"/>
  <c r="AC33" s="1"/>
  <c r="S33"/>
  <c r="M33"/>
  <c r="K33"/>
  <c r="F33"/>
  <c r="AA38"/>
  <c r="AC38" s="1"/>
  <c r="S38"/>
  <c r="M38"/>
  <c r="K38"/>
  <c r="F38"/>
  <c r="AA37"/>
  <c r="AC37" s="1"/>
  <c r="S37"/>
  <c r="M37"/>
  <c r="K37"/>
  <c r="F37"/>
  <c r="AA25"/>
  <c r="AC25" s="1"/>
  <c r="S25"/>
  <c r="M25"/>
  <c r="K25"/>
  <c r="F25"/>
  <c r="AA39"/>
  <c r="AC39" s="1"/>
  <c r="S39"/>
  <c r="M39"/>
  <c r="K39"/>
  <c r="F39"/>
  <c r="AA21"/>
  <c r="AC21" s="1"/>
  <c r="S21"/>
  <c r="M21"/>
  <c r="K21"/>
  <c r="F21"/>
  <c r="AA49"/>
  <c r="AC49" s="1"/>
  <c r="S49"/>
  <c r="M49"/>
  <c r="K49"/>
  <c r="F49"/>
  <c r="AA30"/>
  <c r="AC30" s="1"/>
  <c r="S30"/>
  <c r="M30"/>
  <c r="K30"/>
  <c r="F30"/>
  <c r="AA28"/>
  <c r="AC28" s="1"/>
  <c r="S28"/>
  <c r="M28"/>
  <c r="K28"/>
  <c r="F28"/>
  <c r="AA17"/>
  <c r="AC17" s="1"/>
  <c r="S17"/>
  <c r="M17"/>
  <c r="K17"/>
  <c r="F17"/>
  <c r="AA19"/>
  <c r="AC19" s="1"/>
  <c r="S19"/>
  <c r="M19"/>
  <c r="K19"/>
  <c r="F19"/>
  <c r="AA29"/>
  <c r="AC29" s="1"/>
  <c r="S29"/>
  <c r="M29"/>
  <c r="K29"/>
  <c r="F29"/>
  <c r="AA35"/>
  <c r="AC35" s="1"/>
  <c r="S35"/>
  <c r="M35"/>
  <c r="K35"/>
  <c r="F35"/>
  <c r="AA23"/>
  <c r="AC23" s="1"/>
  <c r="S23"/>
  <c r="M23"/>
  <c r="K23"/>
  <c r="F23"/>
  <c r="AA16"/>
  <c r="AC16" s="1"/>
  <c r="S16"/>
  <c r="M16"/>
  <c r="K16"/>
  <c r="F16"/>
  <c r="AA20"/>
  <c r="AC20" s="1"/>
  <c r="S20"/>
  <c r="M20"/>
  <c r="K20"/>
  <c r="F20"/>
  <c r="AA27"/>
  <c r="AC27" s="1"/>
  <c r="S27"/>
  <c r="M27"/>
  <c r="K27"/>
  <c r="F27"/>
  <c r="AA18"/>
  <c r="AC18" s="1"/>
  <c r="S18"/>
  <c r="M18"/>
  <c r="K18"/>
  <c r="F18"/>
  <c r="AA13"/>
  <c r="AC13" s="1"/>
  <c r="S13"/>
  <c r="M13"/>
  <c r="K13"/>
  <c r="F13"/>
  <c r="AA14"/>
  <c r="AC14" s="1"/>
  <c r="S14"/>
  <c r="M14"/>
  <c r="K14"/>
  <c r="F14"/>
  <c r="AA12"/>
  <c r="AC12" s="1"/>
  <c r="S12"/>
  <c r="M12"/>
  <c r="K12"/>
  <c r="F12"/>
  <c r="AA15"/>
  <c r="AC15" s="1"/>
  <c r="S15"/>
  <c r="M15"/>
  <c r="K15"/>
  <c r="F15"/>
  <c r="AA11"/>
  <c r="AC11" s="1"/>
  <c r="S11"/>
  <c r="M11"/>
  <c r="K11"/>
  <c r="F11"/>
  <c r="AA10"/>
  <c r="AC10" s="1"/>
  <c r="S10"/>
  <c r="M10"/>
  <c r="K10"/>
  <c r="F10"/>
  <c r="AA9"/>
  <c r="AC9" s="1"/>
  <c r="S9"/>
  <c r="M9"/>
  <c r="K9"/>
  <c r="F9"/>
  <c r="AA7"/>
  <c r="AC7" s="1"/>
  <c r="S7"/>
  <c r="M7"/>
  <c r="K7"/>
  <c r="F7"/>
  <c r="AA5"/>
  <c r="AC5" s="1"/>
  <c r="S5"/>
  <c r="M5"/>
  <c r="K5"/>
  <c r="F5"/>
  <c r="AA8"/>
  <c r="AC8" s="1"/>
  <c r="S8"/>
  <c r="M8"/>
  <c r="K8"/>
  <c r="F8"/>
  <c r="AA6"/>
  <c r="AC6" s="1"/>
  <c r="S6"/>
  <c r="M6"/>
  <c r="K6"/>
  <c r="F6"/>
  <c r="AA4"/>
  <c r="AC4" s="1"/>
  <c r="S4"/>
  <c r="M4"/>
  <c r="K4"/>
  <c r="F4"/>
  <c r="AA3"/>
  <c r="AC3" s="1"/>
  <c r="S3"/>
  <c r="M3"/>
  <c r="K3"/>
  <c r="F3"/>
</calcChain>
</file>

<file path=xl/sharedStrings.xml><?xml version="1.0" encoding="utf-8"?>
<sst xmlns="http://schemas.openxmlformats.org/spreadsheetml/2006/main" count="126" uniqueCount="108">
  <si>
    <t>Kaysersberg</t>
  </si>
  <si>
    <t>Colmar</t>
  </si>
  <si>
    <t>Inférieur à 8%</t>
  </si>
  <si>
    <t>De 8 à 25%</t>
  </si>
  <si>
    <t>Supérieur à 25%</t>
  </si>
  <si>
    <t>NR</t>
  </si>
  <si>
    <t>Total général</t>
  </si>
  <si>
    <t>Total Grand Est</t>
  </si>
  <si>
    <t>Total</t>
  </si>
  <si>
    <t>Inf. à 8%</t>
  </si>
  <si>
    <t>Total fragiles</t>
  </si>
  <si>
    <t>%</t>
  </si>
  <si>
    <t>Type1</t>
  </si>
  <si>
    <t>Type2</t>
  </si>
  <si>
    <t>Légende :</t>
  </si>
  <si>
    <t>% de logts copropriétés du type / total de logts en copropriétés du registre</t>
  </si>
  <si>
    <r>
      <t xml:space="preserve">% supérieur à la moyenne régionale et type principal ou type n°2 de l'EPCI </t>
    </r>
    <r>
      <rPr>
        <b/>
        <u/>
        <sz val="11"/>
        <color indexed="8"/>
        <rFont val="Times New Roman"/>
        <family val="1"/>
      </rPr>
      <t>si encadré (selon écart relatif à la moyenne régionale)</t>
    </r>
  </si>
  <si>
    <t>% inférieur à la moyenne régionale (ex. 6% pour les copropriétés de 1949-1993 aux impayés &gt; à 25%)</t>
  </si>
  <si>
    <t>M2A</t>
  </si>
  <si>
    <t>EmS</t>
  </si>
  <si>
    <t>Grand Nancy</t>
  </si>
  <si>
    <t>Reims</t>
  </si>
  <si>
    <t>Metz Métropole</t>
  </si>
  <si>
    <t>Troyes</t>
  </si>
  <si>
    <t>Thionville</t>
  </si>
  <si>
    <t>Haguenau</t>
  </si>
  <si>
    <t>Saint Louis</t>
  </si>
  <si>
    <t>Ardenne Métropole</t>
  </si>
  <si>
    <t>Epinal</t>
  </si>
  <si>
    <t>Forbach</t>
  </si>
  <si>
    <t>Sélestat</t>
  </si>
  <si>
    <t>Sarrebourg</t>
  </si>
  <si>
    <t>Epernay</t>
  </si>
  <si>
    <t>Erstein</t>
  </si>
  <si>
    <t>Rives de Moselle</t>
  </si>
  <si>
    <t>Molsheim</t>
  </si>
  <si>
    <t>Longwy</t>
  </si>
  <si>
    <t>Saint Odile</t>
  </si>
  <si>
    <t>Val de Fensch</t>
  </si>
  <si>
    <t>Saverne</t>
  </si>
  <si>
    <t>Hautes-Vosges</t>
  </si>
  <si>
    <t>Saint Dié</t>
  </si>
  <si>
    <t>Sarreguemines</t>
  </si>
  <si>
    <t>Orne-Moselle</t>
  </si>
  <si>
    <t>Saint Avold</t>
  </si>
  <si>
    <t>Chaumont</t>
  </si>
  <si>
    <t>Orne Lorraine</t>
  </si>
  <si>
    <t>Guebwiller</t>
  </si>
  <si>
    <t>Grand Verdun</t>
  </si>
  <si>
    <t>Pays Rhenan</t>
  </si>
  <si>
    <t>Terres d'eau 88</t>
  </si>
  <si>
    <t>Portes de Rosheim</t>
  </si>
  <si>
    <t>Porte des vosges</t>
  </si>
  <si>
    <t>Bar-le-Duc</t>
  </si>
  <si>
    <t>Cattenom</t>
  </si>
  <si>
    <t>Pont à Mousson</t>
  </si>
  <si>
    <t>Haut Val d'Alzette</t>
  </si>
  <si>
    <t>Pays de Barr</t>
  </si>
  <si>
    <t>Sundgau</t>
  </si>
  <si>
    <t>Mossig et Vignoble</t>
  </si>
  <si>
    <t>Lunéville</t>
  </si>
  <si>
    <t>Pompey</t>
  </si>
  <si>
    <t>Rhin-Brisach</t>
  </si>
  <si>
    <t>Vitry</t>
  </si>
  <si>
    <t>RibeauvillÃ©</t>
  </si>
  <si>
    <t>Portes de Romilly</t>
  </si>
  <si>
    <t>Warndt</t>
  </si>
  <si>
    <t>Freyming</t>
  </si>
  <si>
    <t>Ried</t>
  </si>
  <si>
    <t>Sel et Vermois</t>
  </si>
  <si>
    <t>Plaine du Rhin</t>
  </si>
  <si>
    <t>Grande Vallée de la Marne</t>
  </si>
  <si>
    <t>Ardenne Rives Meuse</t>
  </si>
  <si>
    <t>Vallée de la Bruche</t>
  </si>
  <si>
    <t>Wissembourg</t>
  </si>
  <si>
    <t>Moselle et Madon</t>
  </si>
  <si>
    <t>Paysages de la Champagne</t>
  </si>
  <si>
    <t>Ballons des Hautes-Vosges</t>
  </si>
  <si>
    <t>Ardennes Thiérarche</t>
  </si>
  <si>
    <t>% supérieur à la moyenne régionale  (ex. 19% pour les copropriétés de 1949-1993 aux impayésde 8 à 25%) mais d'autres types davantage surreprésentés</t>
  </si>
  <si>
    <t>% AVANT_1949</t>
  </si>
  <si>
    <t>%  Entre 1949 et 1993</t>
  </si>
  <si>
    <t>% Post 1993</t>
  </si>
  <si>
    <t>De 8 à 25% Période inconnue</t>
  </si>
  <si>
    <t>Supérieur à 25%  Période inconnue</t>
  </si>
  <si>
    <t>Chalon</t>
  </si>
  <si>
    <t>AVANT_1949</t>
  </si>
  <si>
    <t>Entre 1949 et 1993</t>
  </si>
  <si>
    <t>Post 1993</t>
  </si>
  <si>
    <t>Période inconnue</t>
  </si>
  <si>
    <t>Barséquanais en Champagne</t>
  </si>
  <si>
    <t>Pays du Sel et du Vermois</t>
  </si>
  <si>
    <t>Kochersberg</t>
  </si>
  <si>
    <t>Mirecourt Dompaire</t>
  </si>
  <si>
    <t>Grand Langres</t>
  </si>
  <si>
    <t>Commercy - Void - Vaucouleurs</t>
  </si>
  <si>
    <t xml:space="preserve">La Basse-Zorn </t>
  </si>
  <si>
    <t>L'Outre-Forêt</t>
  </si>
  <si>
    <t>DU de Faulquemont</t>
  </si>
  <si>
    <t xml:space="preserve">Vallée de Munster </t>
  </si>
  <si>
    <t>L'Ouest Vosgien</t>
  </si>
  <si>
    <t>Sézanne-Sud Ouest Marnais</t>
  </si>
  <si>
    <t>Hanau-La Petite Pierre</t>
  </si>
  <si>
    <t>Alsace Bossue</t>
  </si>
  <si>
    <t>Vallée de Saint-Amarin</t>
  </si>
  <si>
    <t>Val d'Argent</t>
  </si>
  <si>
    <t>Pays de Rouffach, Vignobles et Châteaux</t>
  </si>
  <si>
    <t>Nogentais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</si>
</sst>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1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sz val="11"/>
      <color theme="1"/>
      <name val="Times"/>
    </font>
    <font>
      <i/>
      <sz val="11"/>
      <color theme="1"/>
      <name val="Times"/>
      <family val="1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b/>
      <sz val="11"/>
      <color theme="8" tint="-0.249977111117893"/>
      <name val="Times New Roman"/>
      <family val="1"/>
    </font>
    <font>
      <sz val="11"/>
      <color rgb="FF7030A0"/>
      <name val="Times New Roman"/>
      <family val="1"/>
    </font>
    <font>
      <sz val="11"/>
      <color theme="8" tint="-0.499984740745262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6" borderId="27" applyNumberFormat="0" applyAlignment="0" applyProtection="0"/>
    <xf numFmtId="0" fontId="8" fillId="0" borderId="28" applyNumberFormat="0" applyFill="0" applyAlignment="0" applyProtection="0"/>
    <xf numFmtId="0" fontId="4" fillId="27" borderId="29" applyNumberFormat="0" applyFont="0" applyAlignment="0" applyProtection="0"/>
    <xf numFmtId="0" fontId="9" fillId="28" borderId="27" applyNumberFormat="0" applyAlignment="0" applyProtection="0"/>
    <xf numFmtId="0" fontId="10" fillId="29" borderId="0" applyNumberFormat="0" applyBorder="0" applyAlignment="0" applyProtection="0"/>
    <xf numFmtId="43" fontId="4" fillId="0" borderId="0" applyFont="0" applyFill="0" applyBorder="0" applyAlignment="0" applyProtection="0"/>
    <xf numFmtId="0" fontId="11" fillId="30" borderId="0" applyNumberFormat="0" applyBorder="0" applyAlignment="0" applyProtection="0"/>
    <xf numFmtId="9" fontId="4" fillId="0" borderId="0" applyFont="0" applyFill="0" applyBorder="0" applyAlignment="0" applyProtection="0"/>
    <xf numFmtId="0" fontId="12" fillId="31" borderId="0" applyNumberFormat="0" applyBorder="0" applyAlignment="0" applyProtection="0"/>
    <xf numFmtId="0" fontId="13" fillId="26" borderId="3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20" fillId="32" borderId="35" applyNumberFormat="0" applyAlignment="0" applyProtection="0"/>
  </cellStyleXfs>
  <cellXfs count="190">
    <xf numFmtId="0" fontId="0" fillId="0" borderId="0" xfId="0"/>
    <xf numFmtId="0" fontId="21" fillId="0" borderId="0" xfId="0" applyFont="1"/>
    <xf numFmtId="0" fontId="21" fillId="0" borderId="0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9" fontId="19" fillId="0" borderId="0" xfId="33" applyFont="1"/>
    <xf numFmtId="9" fontId="26" fillId="37" borderId="0" xfId="33" applyFont="1" applyFill="1" applyBorder="1" applyAlignment="1">
      <alignment horizontal="center"/>
    </xf>
    <xf numFmtId="0" fontId="23" fillId="0" borderId="0" xfId="0" applyFont="1"/>
    <xf numFmtId="9" fontId="25" fillId="0" borderId="0" xfId="33" applyFont="1" applyBorder="1" applyAlignment="1">
      <alignment horizontal="center"/>
    </xf>
    <xf numFmtId="0" fontId="22" fillId="0" borderId="4" xfId="0" applyFont="1" applyBorder="1"/>
    <xf numFmtId="0" fontId="21" fillId="0" borderId="4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1" fillId="0" borderId="5" xfId="0" applyNumberFormat="1" applyFont="1" applyBorder="1" applyAlignment="1">
      <alignment horizontal="center"/>
    </xf>
    <xf numFmtId="164" fontId="22" fillId="0" borderId="4" xfId="31" applyNumberFormat="1" applyFont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38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9" fontId="33" fillId="0" borderId="0" xfId="33" applyFont="1" applyFill="1" applyBorder="1" applyAlignment="1">
      <alignment horizontal="center"/>
    </xf>
    <xf numFmtId="0" fontId="32" fillId="0" borderId="4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34" fillId="0" borderId="4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3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9" fontId="1" fillId="0" borderId="0" xfId="33" applyFont="1" applyBorder="1" applyAlignment="1">
      <alignment horizontal="center"/>
    </xf>
    <xf numFmtId="9" fontId="33" fillId="39" borderId="0" xfId="33" applyFont="1" applyFill="1" applyBorder="1" applyAlignment="1">
      <alignment horizontal="center"/>
    </xf>
    <xf numFmtId="9" fontId="33" fillId="36" borderId="0" xfId="33" applyFont="1" applyFill="1" applyBorder="1" applyAlignment="1">
      <alignment horizontal="center"/>
    </xf>
    <xf numFmtId="0" fontId="35" fillId="0" borderId="6" xfId="0" applyFont="1" applyBorder="1" applyAlignment="1">
      <alignment horizontal="left"/>
    </xf>
    <xf numFmtId="9" fontId="35" fillId="0" borderId="0" xfId="33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9" fontId="36" fillId="0" borderId="0" xfId="33" applyFont="1" applyBorder="1" applyAlignment="1">
      <alignment horizontal="center"/>
    </xf>
    <xf numFmtId="9" fontId="36" fillId="0" borderId="9" xfId="33" applyFont="1" applyBorder="1" applyAlignment="1">
      <alignment horizontal="center"/>
    </xf>
    <xf numFmtId="9" fontId="35" fillId="37" borderId="0" xfId="33" applyFont="1" applyFill="1" applyBorder="1" applyAlignment="1">
      <alignment horizontal="center"/>
    </xf>
    <xf numFmtId="9" fontId="35" fillId="40" borderId="0" xfId="33" applyFont="1" applyFill="1" applyBorder="1" applyAlignment="1">
      <alignment horizontal="center"/>
    </xf>
    <xf numFmtId="9" fontId="26" fillId="0" borderId="9" xfId="33" applyFont="1" applyBorder="1" applyAlignment="1">
      <alignment horizontal="center"/>
    </xf>
    <xf numFmtId="9" fontId="25" fillId="41" borderId="0" xfId="33" applyFont="1" applyFill="1" applyBorder="1" applyAlignment="1">
      <alignment horizontal="center"/>
    </xf>
    <xf numFmtId="9" fontId="25" fillId="35" borderId="0" xfId="33" applyFont="1" applyFill="1" applyBorder="1" applyAlignment="1">
      <alignment horizontal="center"/>
    </xf>
    <xf numFmtId="9" fontId="3" fillId="42" borderId="0" xfId="33" applyFont="1" applyFill="1" applyBorder="1" applyAlignment="1">
      <alignment horizontal="center"/>
    </xf>
    <xf numFmtId="9" fontId="3" fillId="43" borderId="0" xfId="33" applyFont="1" applyFill="1" applyBorder="1" applyAlignment="1">
      <alignment horizontal="center"/>
    </xf>
    <xf numFmtId="9" fontId="3" fillId="34" borderId="0" xfId="33" applyFont="1" applyFill="1" applyBorder="1" applyAlignment="1">
      <alignment horizontal="center"/>
    </xf>
    <xf numFmtId="9" fontId="24" fillId="35" borderId="0" xfId="33" applyFont="1" applyFill="1" applyBorder="1" applyAlignment="1">
      <alignment horizontal="center"/>
    </xf>
    <xf numFmtId="0" fontId="31" fillId="44" borderId="0" xfId="0" applyFont="1" applyFill="1" applyBorder="1" applyAlignment="1">
      <alignment horizontal="left"/>
    </xf>
    <xf numFmtId="9" fontId="36" fillId="45" borderId="0" xfId="33" applyFont="1" applyFill="1" applyBorder="1" applyAlignment="1">
      <alignment horizontal="center"/>
    </xf>
    <xf numFmtId="9" fontId="36" fillId="44" borderId="0" xfId="33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9" fontId="37" fillId="46" borderId="0" xfId="33" applyFont="1" applyFill="1" applyBorder="1" applyAlignment="1">
      <alignment horizontal="center"/>
    </xf>
    <xf numFmtId="9" fontId="33" fillId="36" borderId="18" xfId="33" applyFont="1" applyFill="1" applyBorder="1" applyAlignment="1">
      <alignment horizontal="center"/>
    </xf>
    <xf numFmtId="0" fontId="22" fillId="0" borderId="20" xfId="0" applyFont="1" applyBorder="1"/>
    <xf numFmtId="0" fontId="21" fillId="0" borderId="20" xfId="0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9" fontId="32" fillId="0" borderId="20" xfId="33" applyFont="1" applyFill="1" applyBorder="1" applyAlignment="1">
      <alignment horizontal="center"/>
    </xf>
    <xf numFmtId="0" fontId="21" fillId="33" borderId="20" xfId="0" applyNumberFormat="1" applyFont="1" applyFill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9" fontId="24" fillId="0" borderId="9" xfId="33" applyFont="1" applyBorder="1" applyAlignment="1">
      <alignment horizontal="center"/>
    </xf>
    <xf numFmtId="0" fontId="34" fillId="0" borderId="20" xfId="0" applyNumberFormat="1" applyFont="1" applyBorder="1" applyAlignment="1">
      <alignment horizontal="center"/>
    </xf>
    <xf numFmtId="9" fontId="37" fillId="0" borderId="9" xfId="33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2" fillId="33" borderId="23" xfId="0" applyNumberFormat="1" applyFont="1" applyFill="1" applyBorder="1" applyAlignment="1">
      <alignment horizontal="center"/>
    </xf>
    <xf numFmtId="9" fontId="27" fillId="0" borderId="20" xfId="33" applyFont="1" applyBorder="1"/>
    <xf numFmtId="0" fontId="21" fillId="0" borderId="20" xfId="0" applyFont="1" applyBorder="1"/>
    <xf numFmtId="0" fontId="26" fillId="0" borderId="24" xfId="0" applyNumberFormat="1" applyFont="1" applyBorder="1" applyAlignment="1">
      <alignment horizontal="center"/>
    </xf>
    <xf numFmtId="9" fontId="35" fillId="0" borderId="25" xfId="33" applyFont="1" applyBorder="1" applyAlignment="1">
      <alignment horizontal="center"/>
    </xf>
    <xf numFmtId="0" fontId="32" fillId="0" borderId="24" xfId="0" applyNumberFormat="1" applyFont="1" applyBorder="1" applyAlignment="1">
      <alignment horizontal="center"/>
    </xf>
    <xf numFmtId="9" fontId="33" fillId="39" borderId="25" xfId="33" applyFont="1" applyFill="1" applyBorder="1" applyAlignment="1">
      <alignment horizontal="center"/>
    </xf>
    <xf numFmtId="9" fontId="33" fillId="0" borderId="25" xfId="33" applyFont="1" applyFill="1" applyBorder="1" applyAlignment="1">
      <alignment horizontal="center"/>
    </xf>
    <xf numFmtId="9" fontId="25" fillId="35" borderId="25" xfId="33" applyFont="1" applyFill="1" applyBorder="1" applyAlignment="1">
      <alignment horizontal="center"/>
    </xf>
    <xf numFmtId="9" fontId="35" fillId="40" borderId="25" xfId="33" applyFont="1" applyFill="1" applyBorder="1" applyAlignment="1">
      <alignment horizontal="center"/>
    </xf>
    <xf numFmtId="0" fontId="34" fillId="0" borderId="24" xfId="0" applyNumberFormat="1" applyFont="1" applyBorder="1" applyAlignment="1">
      <alignment horizontal="center"/>
    </xf>
    <xf numFmtId="9" fontId="36" fillId="45" borderId="25" xfId="33" applyFont="1" applyFill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9" fontId="36" fillId="0" borderId="25" xfId="33" applyFont="1" applyBorder="1" applyAlignment="1">
      <alignment horizontal="center"/>
    </xf>
    <xf numFmtId="9" fontId="19" fillId="41" borderId="0" xfId="33" applyFont="1" applyFill="1"/>
    <xf numFmtId="9" fontId="19" fillId="47" borderId="0" xfId="33" applyFont="1" applyFill="1"/>
    <xf numFmtId="9" fontId="19" fillId="35" borderId="0" xfId="33" applyFont="1" applyFill="1"/>
    <xf numFmtId="9" fontId="25" fillId="0" borderId="25" xfId="33" applyFont="1" applyBorder="1" applyAlignment="1">
      <alignment horizontal="center"/>
    </xf>
    <xf numFmtId="9" fontId="25" fillId="41" borderId="25" xfId="33" applyFont="1" applyFill="1" applyBorder="1" applyAlignment="1">
      <alignment horizontal="center"/>
    </xf>
    <xf numFmtId="9" fontId="24" fillId="35" borderId="25" xfId="33" applyFont="1" applyFill="1" applyBorder="1" applyAlignment="1">
      <alignment horizontal="center"/>
    </xf>
    <xf numFmtId="9" fontId="19" fillId="0" borderId="26" xfId="33" applyFont="1" applyBorder="1"/>
    <xf numFmtId="0" fontId="29" fillId="0" borderId="6" xfId="0" applyFont="1" applyBorder="1" applyAlignment="1">
      <alignment horizontal="left"/>
    </xf>
    <xf numFmtId="0" fontId="21" fillId="0" borderId="6" xfId="0" applyNumberFormat="1" applyFont="1" applyBorder="1" applyAlignment="1">
      <alignment horizontal="center"/>
    </xf>
    <xf numFmtId="0" fontId="32" fillId="0" borderId="6" xfId="0" applyNumberFormat="1" applyFont="1" applyBorder="1" applyAlignment="1">
      <alignment horizontal="center"/>
    </xf>
    <xf numFmtId="9" fontId="33" fillId="0" borderId="6" xfId="33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9" fontId="35" fillId="0" borderId="6" xfId="33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9" fontId="25" fillId="35" borderId="6" xfId="33" applyFont="1" applyFill="1" applyBorder="1" applyAlignment="1">
      <alignment horizontal="center"/>
    </xf>
    <xf numFmtId="0" fontId="34" fillId="0" borderId="6" xfId="0" applyNumberFormat="1" applyFont="1" applyBorder="1" applyAlignment="1">
      <alignment horizontal="center"/>
    </xf>
    <xf numFmtId="9" fontId="36" fillId="0" borderId="6" xfId="33" applyFont="1" applyBorder="1" applyAlignment="1">
      <alignment horizontal="center"/>
    </xf>
    <xf numFmtId="0" fontId="21" fillId="0" borderId="8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9" fontId="19" fillId="0" borderId="6" xfId="33" applyFont="1" applyBorder="1"/>
    <xf numFmtId="0" fontId="0" fillId="0" borderId="6" xfId="0" applyBorder="1"/>
    <xf numFmtId="164" fontId="19" fillId="34" borderId="0" xfId="31" applyNumberFormat="1" applyFont="1" applyFill="1" applyAlignment="1">
      <alignment horizontal="center"/>
    </xf>
    <xf numFmtId="164" fontId="19" fillId="35" borderId="0" xfId="31" applyNumberFormat="1" applyFont="1" applyFill="1" applyAlignment="1">
      <alignment horizontal="center"/>
    </xf>
    <xf numFmtId="164" fontId="19" fillId="36" borderId="0" xfId="31" applyNumberFormat="1" applyFont="1" applyFill="1" applyAlignment="1">
      <alignment horizontal="center"/>
    </xf>
    <xf numFmtId="164" fontId="19" fillId="0" borderId="0" xfId="31" applyNumberFormat="1" applyFont="1" applyAlignment="1">
      <alignment horizontal="center"/>
    </xf>
    <xf numFmtId="164" fontId="19" fillId="46" borderId="0" xfId="31" applyNumberFormat="1" applyFont="1" applyFill="1" applyAlignment="1">
      <alignment horizontal="center"/>
    </xf>
    <xf numFmtId="0" fontId="19" fillId="46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5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9" fontId="3" fillId="43" borderId="25" xfId="33" applyFont="1" applyFill="1" applyBorder="1" applyAlignment="1">
      <alignment horizontal="center"/>
    </xf>
    <xf numFmtId="9" fontId="33" fillId="36" borderId="25" xfId="33" applyFont="1" applyFill="1" applyBorder="1" applyAlignment="1">
      <alignment horizontal="center"/>
    </xf>
    <xf numFmtId="9" fontId="35" fillId="37" borderId="25" xfId="33" applyFont="1" applyFill="1" applyBorder="1" applyAlignment="1">
      <alignment horizontal="center"/>
    </xf>
    <xf numFmtId="9" fontId="3" fillId="34" borderId="25" xfId="33" applyFont="1" applyFill="1" applyBorder="1" applyAlignment="1">
      <alignment horizontal="center"/>
    </xf>
    <xf numFmtId="9" fontId="36" fillId="44" borderId="25" xfId="33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32" fillId="0" borderId="24" xfId="0" applyNumberFormat="1" applyFont="1" applyFill="1" applyBorder="1" applyAlignment="1">
      <alignment horizontal="center"/>
    </xf>
    <xf numFmtId="0" fontId="32" fillId="0" borderId="20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164" fontId="22" fillId="0" borderId="20" xfId="31" applyNumberFormat="1" applyFont="1" applyBorder="1" applyAlignment="1">
      <alignment horizontal="center"/>
    </xf>
    <xf numFmtId="164" fontId="19" fillId="35" borderId="0" xfId="31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22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Fill="1"/>
    <xf numFmtId="0" fontId="38" fillId="0" borderId="0" xfId="0" applyFont="1" applyFill="1"/>
    <xf numFmtId="0" fontId="28" fillId="0" borderId="36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Pourcentage" xfId="33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91"/>
  <sheetViews>
    <sheetView tabSelected="1" zoomScale="80" zoomScaleNormal="80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B22" sqref="B22"/>
    </sheetView>
  </sheetViews>
  <sheetFormatPr baseColWidth="10" defaultRowHeight="14.4"/>
  <cols>
    <col min="1" max="1" width="12" style="167" customWidth="1"/>
    <col min="2" max="2" width="17" customWidth="1"/>
    <col min="3" max="3" width="7.88671875" customWidth="1"/>
    <col min="4" max="4" width="8.33203125" customWidth="1"/>
    <col min="5" max="5" width="8.77734375" customWidth="1"/>
    <col min="6" max="6" width="5.109375" customWidth="1"/>
    <col min="7" max="9" width="6.5546875" customWidth="1"/>
    <col min="10" max="10" width="7.5546875" customWidth="1"/>
    <col min="11" max="11" width="6.33203125" customWidth="1"/>
    <col min="12" max="12" width="8.6640625" customWidth="1"/>
    <col min="13" max="13" width="7" customWidth="1"/>
    <col min="14" max="14" width="5.5546875" customWidth="1"/>
    <col min="15" max="15" width="6.5546875" customWidth="1"/>
    <col min="16" max="17" width="7.5546875" customWidth="1"/>
    <col min="18" max="18" width="8.109375" customWidth="1"/>
    <col min="19" max="19" width="5.5546875" customWidth="1"/>
    <col min="20" max="20" width="6.6640625" customWidth="1"/>
    <col min="21" max="21" width="6.5546875" customWidth="1"/>
    <col min="22" max="22" width="8" customWidth="1"/>
    <col min="23" max="23" width="7.6640625" customWidth="1"/>
    <col min="24" max="24" width="9" customWidth="1"/>
    <col min="25" max="26" width="5.6640625" customWidth="1"/>
    <col min="28" max="28" width="8.88671875" customWidth="1"/>
    <col min="29" max="29" width="7.88671875" customWidth="1"/>
    <col min="30" max="30" width="9.77734375" customWidth="1"/>
    <col min="31" max="31" width="9.88671875" customWidth="1"/>
  </cols>
  <sheetData>
    <row r="1" spans="1:33" ht="15" thickBot="1">
      <c r="A1" s="181"/>
      <c r="C1" s="168"/>
      <c r="D1" s="169"/>
      <c r="E1" s="170" t="s">
        <v>86</v>
      </c>
      <c r="F1" s="171"/>
      <c r="G1" s="168"/>
      <c r="H1" s="168"/>
      <c r="I1" s="172"/>
      <c r="J1" s="173" t="s">
        <v>87</v>
      </c>
      <c r="K1" s="174"/>
      <c r="L1" s="175"/>
      <c r="M1" s="176"/>
      <c r="N1" s="168"/>
      <c r="O1" s="168"/>
      <c r="P1" s="172"/>
      <c r="Q1" s="169"/>
      <c r="R1" s="177" t="s">
        <v>88</v>
      </c>
      <c r="S1" s="178"/>
      <c r="T1" s="168"/>
      <c r="U1" s="179"/>
      <c r="V1" s="168"/>
      <c r="W1" s="165" t="s">
        <v>89</v>
      </c>
      <c r="X1" s="165"/>
      <c r="Y1" s="168"/>
      <c r="Z1" s="168"/>
      <c r="AA1" s="66" t="s">
        <v>10</v>
      </c>
      <c r="AB1" s="182" t="s">
        <v>6</v>
      </c>
    </row>
    <row r="2" spans="1:33" ht="15" thickBot="1">
      <c r="A2" s="161"/>
      <c r="B2" s="33"/>
      <c r="C2" s="34" t="s">
        <v>2</v>
      </c>
      <c r="D2" s="35" t="s">
        <v>3</v>
      </c>
      <c r="E2" s="35" t="s">
        <v>4</v>
      </c>
      <c r="F2" s="36" t="s">
        <v>80</v>
      </c>
      <c r="G2" s="34" t="s">
        <v>5</v>
      </c>
      <c r="H2" s="34" t="s">
        <v>8</v>
      </c>
      <c r="I2" s="63" t="s">
        <v>2</v>
      </c>
      <c r="J2" s="38" t="s">
        <v>3</v>
      </c>
      <c r="K2" s="45" t="s">
        <v>81</v>
      </c>
      <c r="L2" s="39" t="s">
        <v>4</v>
      </c>
      <c r="M2" s="47" t="s">
        <v>11</v>
      </c>
      <c r="N2" s="34" t="s">
        <v>5</v>
      </c>
      <c r="O2" s="34" t="s">
        <v>8</v>
      </c>
      <c r="P2" s="63" t="s">
        <v>2</v>
      </c>
      <c r="Q2" s="34" t="s">
        <v>3</v>
      </c>
      <c r="R2" s="40" t="s">
        <v>4</v>
      </c>
      <c r="S2" s="48" t="s">
        <v>82</v>
      </c>
      <c r="T2" s="34" t="s">
        <v>5</v>
      </c>
      <c r="U2" s="37" t="s">
        <v>8</v>
      </c>
      <c r="V2" s="34" t="s">
        <v>9</v>
      </c>
      <c r="W2" s="33" t="s">
        <v>83</v>
      </c>
      <c r="X2" s="33" t="s">
        <v>84</v>
      </c>
      <c r="Y2" s="34" t="s">
        <v>5</v>
      </c>
      <c r="Z2" s="34" t="s">
        <v>8</v>
      </c>
      <c r="AA2" s="66"/>
      <c r="AB2" s="69"/>
      <c r="AC2" s="41"/>
      <c r="AD2" s="14" t="s">
        <v>12</v>
      </c>
      <c r="AE2" s="14" t="s">
        <v>13</v>
      </c>
      <c r="AF2" s="10" t="s">
        <v>14</v>
      </c>
      <c r="AG2" s="10"/>
    </row>
    <row r="3" spans="1:33" ht="16.2" thickBot="1">
      <c r="A3" s="162" t="s">
        <v>7</v>
      </c>
      <c r="B3" s="76"/>
      <c r="C3" s="77">
        <v>28128</v>
      </c>
      <c r="D3" s="78">
        <v>13224</v>
      </c>
      <c r="E3" s="78">
        <v>8721</v>
      </c>
      <c r="F3" s="79">
        <f t="shared" ref="F3:F34" si="0">(E3+D3)/AB3</f>
        <v>3.924714163845415E-2</v>
      </c>
      <c r="G3" s="77">
        <v>11980</v>
      </c>
      <c r="H3" s="80">
        <v>62053</v>
      </c>
      <c r="I3" s="81">
        <v>128957</v>
      </c>
      <c r="J3" s="82">
        <v>91049</v>
      </c>
      <c r="K3" s="53">
        <f t="shared" ref="K3:K34" si="1">J3/AB3</f>
        <v>0.16283495097013498</v>
      </c>
      <c r="L3" s="83">
        <v>31531</v>
      </c>
      <c r="M3" s="84">
        <f t="shared" ref="M3:M34" si="2">L3/AB3</f>
        <v>5.6391051401325942E-2</v>
      </c>
      <c r="N3" s="77">
        <v>10810</v>
      </c>
      <c r="O3" s="77">
        <v>262347</v>
      </c>
      <c r="P3" s="81">
        <v>88858</v>
      </c>
      <c r="Q3" s="77">
        <v>53116</v>
      </c>
      <c r="R3" s="85">
        <v>14065</v>
      </c>
      <c r="S3" s="86">
        <f t="shared" ref="S3:S34" si="3">R3/AB3</f>
        <v>2.515429697629791E-2</v>
      </c>
      <c r="T3" s="77">
        <v>21720</v>
      </c>
      <c r="U3" s="87">
        <v>177759</v>
      </c>
      <c r="V3" s="77">
        <v>18574</v>
      </c>
      <c r="W3" s="88">
        <v>12449</v>
      </c>
      <c r="X3" s="88">
        <v>7534</v>
      </c>
      <c r="Y3" s="77">
        <v>18433</v>
      </c>
      <c r="Z3" s="77">
        <v>48564</v>
      </c>
      <c r="AA3" s="89">
        <f t="shared" ref="AA3:AA34" si="4">D3+E3+J3+L3+R3</f>
        <v>158590</v>
      </c>
      <c r="AB3" s="90">
        <v>559149</v>
      </c>
      <c r="AC3" s="91">
        <f t="shared" ref="AC3:AC34" si="5">AA3/AB3</f>
        <v>0.28362744098621295</v>
      </c>
      <c r="AD3" s="155"/>
      <c r="AE3" s="155"/>
      <c r="AF3" s="92" t="s">
        <v>15</v>
      </c>
      <c r="AG3" s="76"/>
    </row>
    <row r="4" spans="1:33" ht="15" thickBot="1">
      <c r="A4" s="163">
        <v>246700488</v>
      </c>
      <c r="B4" s="16" t="s">
        <v>19</v>
      </c>
      <c r="C4" s="2">
        <v>6866</v>
      </c>
      <c r="D4" s="24">
        <v>3144</v>
      </c>
      <c r="E4" s="24">
        <v>1322</v>
      </c>
      <c r="F4" s="25">
        <f t="shared" si="0"/>
        <v>3.4083017255195254E-2</v>
      </c>
      <c r="G4" s="2">
        <v>1443</v>
      </c>
      <c r="H4" s="2">
        <v>12775</v>
      </c>
      <c r="I4" s="64">
        <v>34250</v>
      </c>
      <c r="J4" s="93">
        <v>22023</v>
      </c>
      <c r="K4" s="94">
        <f t="shared" si="1"/>
        <v>0.16807216502713057</v>
      </c>
      <c r="L4" s="27">
        <v>5752</v>
      </c>
      <c r="M4" s="9">
        <f t="shared" si="2"/>
        <v>4.389733883830791E-2</v>
      </c>
      <c r="N4" s="2">
        <v>750</v>
      </c>
      <c r="O4" s="2">
        <v>62775</v>
      </c>
      <c r="P4" s="64">
        <v>22237</v>
      </c>
      <c r="Q4" s="2">
        <v>12397</v>
      </c>
      <c r="R4" s="31">
        <v>3431</v>
      </c>
      <c r="S4" s="49">
        <f t="shared" si="3"/>
        <v>2.6184243663809881E-2</v>
      </c>
      <c r="T4" s="2">
        <v>6470</v>
      </c>
      <c r="U4" s="3">
        <v>44535</v>
      </c>
      <c r="V4" s="2">
        <v>4747</v>
      </c>
      <c r="W4" s="4">
        <v>2727</v>
      </c>
      <c r="X4" s="4">
        <v>1047</v>
      </c>
      <c r="Y4" s="2">
        <v>2427</v>
      </c>
      <c r="Z4" s="2">
        <v>10132</v>
      </c>
      <c r="AA4" s="67">
        <f t="shared" si="4"/>
        <v>35672</v>
      </c>
      <c r="AB4" s="70">
        <v>131033</v>
      </c>
      <c r="AC4" s="6">
        <f t="shared" si="5"/>
        <v>0.27223676478444364</v>
      </c>
      <c r="AD4" s="128">
        <v>2</v>
      </c>
      <c r="AE4" s="129">
        <v>1</v>
      </c>
      <c r="AF4" s="75">
        <v>0.12964913702293168</v>
      </c>
      <c r="AG4" s="1" t="s">
        <v>16</v>
      </c>
    </row>
    <row r="5" spans="1:33" ht="15" thickBot="1">
      <c r="A5" s="164">
        <v>200066009</v>
      </c>
      <c r="B5" s="18" t="s">
        <v>18</v>
      </c>
      <c r="C5" s="145">
        <v>856</v>
      </c>
      <c r="D5" s="146">
        <v>786</v>
      </c>
      <c r="E5" s="147">
        <v>447</v>
      </c>
      <c r="F5" s="97">
        <f t="shared" si="0"/>
        <v>2.8207357247437774E-2</v>
      </c>
      <c r="G5" s="145">
        <v>507</v>
      </c>
      <c r="H5" s="145">
        <v>2596</v>
      </c>
      <c r="I5" s="150">
        <v>8813</v>
      </c>
      <c r="J5" s="153">
        <v>10962</v>
      </c>
      <c r="K5" s="99">
        <f t="shared" si="1"/>
        <v>0.25077781844802344</v>
      </c>
      <c r="L5" s="152">
        <v>5422</v>
      </c>
      <c r="M5" s="55">
        <f t="shared" si="2"/>
        <v>0.1240391654465593</v>
      </c>
      <c r="N5" s="145">
        <v>583</v>
      </c>
      <c r="O5" s="145">
        <v>25780</v>
      </c>
      <c r="P5" s="150">
        <v>5638</v>
      </c>
      <c r="Q5" s="145">
        <v>4701</v>
      </c>
      <c r="R5" s="151">
        <v>1808</v>
      </c>
      <c r="S5" s="49">
        <f t="shared" si="3"/>
        <v>4.136163982430454E-2</v>
      </c>
      <c r="T5" s="145">
        <v>938</v>
      </c>
      <c r="U5" s="148">
        <v>13085</v>
      </c>
      <c r="V5" s="145">
        <v>546</v>
      </c>
      <c r="W5" s="149">
        <v>578</v>
      </c>
      <c r="X5" s="149">
        <v>660</v>
      </c>
      <c r="Y5" s="145">
        <v>467</v>
      </c>
      <c r="Z5" s="145">
        <v>2043</v>
      </c>
      <c r="AA5" s="67">
        <f t="shared" si="4"/>
        <v>19425</v>
      </c>
      <c r="AB5" s="154">
        <v>43712</v>
      </c>
      <c r="AC5" s="105">
        <f t="shared" si="5"/>
        <v>0.44438598096632503</v>
      </c>
      <c r="AD5" s="129">
        <v>1</v>
      </c>
      <c r="AE5" s="128">
        <v>2</v>
      </c>
      <c r="AF5" s="7">
        <v>0.19</v>
      </c>
      <c r="AG5" s="8" t="s">
        <v>79</v>
      </c>
    </row>
    <row r="6" spans="1:33" ht="15" thickBot="1">
      <c r="A6" s="164">
        <v>245400676</v>
      </c>
      <c r="B6" s="23" t="s">
        <v>20</v>
      </c>
      <c r="C6" s="2">
        <v>6432</v>
      </c>
      <c r="D6" s="95">
        <v>3151</v>
      </c>
      <c r="E6" s="78">
        <v>1910</v>
      </c>
      <c r="F6" s="96">
        <f t="shared" si="0"/>
        <v>7.4798261949099942E-2</v>
      </c>
      <c r="G6" s="2">
        <v>2550</v>
      </c>
      <c r="H6" s="2">
        <v>14043</v>
      </c>
      <c r="I6" s="64">
        <v>20124</v>
      </c>
      <c r="J6" s="29">
        <v>10941</v>
      </c>
      <c r="K6" s="46">
        <f t="shared" si="1"/>
        <v>0.1617008069522036</v>
      </c>
      <c r="L6" s="27">
        <v>2227</v>
      </c>
      <c r="M6" s="9">
        <f t="shared" si="2"/>
        <v>3.2913599952706096E-2</v>
      </c>
      <c r="N6" s="2">
        <v>1172</v>
      </c>
      <c r="O6" s="2">
        <v>34464</v>
      </c>
      <c r="P6" s="64">
        <v>7368</v>
      </c>
      <c r="Q6" s="2">
        <v>3695</v>
      </c>
      <c r="R6" s="31">
        <v>654</v>
      </c>
      <c r="S6" s="49">
        <f t="shared" si="3"/>
        <v>9.6656912299370405E-3</v>
      </c>
      <c r="T6" s="2">
        <v>1016</v>
      </c>
      <c r="U6" s="3">
        <v>12733</v>
      </c>
      <c r="V6" s="2">
        <v>2096</v>
      </c>
      <c r="W6" s="4">
        <v>1817</v>
      </c>
      <c r="X6" s="4">
        <v>887</v>
      </c>
      <c r="Y6" s="2">
        <v>1622</v>
      </c>
      <c r="Z6" s="2">
        <v>6048</v>
      </c>
      <c r="AA6" s="67">
        <f t="shared" si="4"/>
        <v>18883</v>
      </c>
      <c r="AB6" s="70">
        <v>67662</v>
      </c>
      <c r="AC6" s="6">
        <f t="shared" si="5"/>
        <v>0.27907836008394665</v>
      </c>
      <c r="AD6" s="130">
        <v>3</v>
      </c>
      <c r="AE6" s="128">
        <v>2</v>
      </c>
      <c r="AF6" s="42">
        <v>1.842818428184282E-2</v>
      </c>
      <c r="AG6" s="8" t="s">
        <v>17</v>
      </c>
    </row>
    <row r="7" spans="1:33" ht="15" thickBot="1">
      <c r="A7" s="164">
        <v>200039865</v>
      </c>
      <c r="B7" s="23" t="s">
        <v>22</v>
      </c>
      <c r="C7" s="2">
        <v>2417</v>
      </c>
      <c r="D7" s="24">
        <v>548</v>
      </c>
      <c r="E7" s="24">
        <v>405</v>
      </c>
      <c r="F7" s="25">
        <f t="shared" si="0"/>
        <v>2.2714272094575268E-2</v>
      </c>
      <c r="G7" s="2">
        <v>846</v>
      </c>
      <c r="H7" s="2">
        <v>4216</v>
      </c>
      <c r="I7" s="64">
        <v>10395</v>
      </c>
      <c r="J7" s="93">
        <v>7864</v>
      </c>
      <c r="K7" s="99">
        <f t="shared" si="1"/>
        <v>0.18743445514348364</v>
      </c>
      <c r="L7" s="102">
        <v>2529</v>
      </c>
      <c r="M7" s="107">
        <f t="shared" si="2"/>
        <v>6.0277433501763754E-2</v>
      </c>
      <c r="N7" s="2">
        <v>872</v>
      </c>
      <c r="O7" s="2">
        <v>21660</v>
      </c>
      <c r="P7" s="64">
        <v>6133</v>
      </c>
      <c r="Q7" s="2">
        <v>2682</v>
      </c>
      <c r="R7" s="31">
        <v>755</v>
      </c>
      <c r="S7" s="49">
        <f t="shared" si="3"/>
        <v>1.7995042425398036E-2</v>
      </c>
      <c r="T7" s="2">
        <v>1285</v>
      </c>
      <c r="U7" s="3">
        <v>10855</v>
      </c>
      <c r="V7" s="2">
        <v>1693</v>
      </c>
      <c r="W7" s="4">
        <v>1246</v>
      </c>
      <c r="X7" s="4">
        <v>718</v>
      </c>
      <c r="Y7" s="2">
        <v>1568</v>
      </c>
      <c r="Z7" s="2">
        <v>4953</v>
      </c>
      <c r="AA7" s="67">
        <f t="shared" si="4"/>
        <v>12101</v>
      </c>
      <c r="AB7" s="70">
        <v>41956</v>
      </c>
      <c r="AC7" s="6">
        <f t="shared" si="5"/>
        <v>0.28842120316522069</v>
      </c>
      <c r="AD7" s="129">
        <v>1</v>
      </c>
      <c r="AE7" s="128">
        <v>2</v>
      </c>
    </row>
    <row r="8" spans="1:33" ht="15" thickBot="1">
      <c r="A8" s="164">
        <v>200067213</v>
      </c>
      <c r="B8" s="18" t="s">
        <v>21</v>
      </c>
      <c r="C8" s="2">
        <v>3113</v>
      </c>
      <c r="D8" s="24">
        <v>1363</v>
      </c>
      <c r="E8" s="24">
        <v>1218</v>
      </c>
      <c r="F8" s="25">
        <f t="shared" si="0"/>
        <v>5.4737869019341703E-2</v>
      </c>
      <c r="G8" s="2">
        <v>634</v>
      </c>
      <c r="H8" s="2">
        <v>6328</v>
      </c>
      <c r="I8" s="64">
        <v>14884</v>
      </c>
      <c r="J8" s="29">
        <v>5979</v>
      </c>
      <c r="K8" s="46">
        <f t="shared" si="1"/>
        <v>0.12680268069222939</v>
      </c>
      <c r="L8" s="27">
        <v>1491</v>
      </c>
      <c r="M8" s="9">
        <f t="shared" si="2"/>
        <v>3.1621140142517816E-2</v>
      </c>
      <c r="N8" s="2">
        <v>1303</v>
      </c>
      <c r="O8" s="2">
        <v>23657</v>
      </c>
      <c r="P8" s="64">
        <v>7646</v>
      </c>
      <c r="Q8" s="2">
        <v>3458</v>
      </c>
      <c r="R8" s="31">
        <v>440</v>
      </c>
      <c r="S8" s="49">
        <f t="shared" si="3"/>
        <v>9.3315235833050566E-3</v>
      </c>
      <c r="T8" s="2">
        <v>2446</v>
      </c>
      <c r="U8" s="3">
        <v>13990</v>
      </c>
      <c r="V8" s="2">
        <v>1184</v>
      </c>
      <c r="W8" s="4">
        <v>636</v>
      </c>
      <c r="X8" s="4">
        <v>366</v>
      </c>
      <c r="Y8" s="2">
        <v>991</v>
      </c>
      <c r="Z8" s="2">
        <v>2812</v>
      </c>
      <c r="AA8" s="67">
        <f t="shared" si="4"/>
        <v>10491</v>
      </c>
      <c r="AB8" s="70">
        <v>47152</v>
      </c>
      <c r="AC8" s="6">
        <f t="shared" si="5"/>
        <v>0.22249321343739395</v>
      </c>
      <c r="AD8" s="130">
        <v>3</v>
      </c>
      <c r="AE8" s="131"/>
    </row>
    <row r="9" spans="1:33" ht="15" thickBot="1">
      <c r="A9" s="164">
        <v>200069250</v>
      </c>
      <c r="B9" s="23" t="s">
        <v>23</v>
      </c>
      <c r="C9" s="2">
        <v>1830</v>
      </c>
      <c r="D9" s="95">
        <v>1273</v>
      </c>
      <c r="E9" s="78">
        <v>578</v>
      </c>
      <c r="F9" s="96">
        <f t="shared" si="0"/>
        <v>7.0900524763473402E-2</v>
      </c>
      <c r="G9" s="2">
        <v>996</v>
      </c>
      <c r="H9" s="2">
        <v>4677</v>
      </c>
      <c r="I9" s="64">
        <v>6177</v>
      </c>
      <c r="J9" s="93">
        <v>6297</v>
      </c>
      <c r="K9" s="99">
        <f t="shared" si="1"/>
        <v>0.24119967824721339</v>
      </c>
      <c r="L9" s="27">
        <v>1084</v>
      </c>
      <c r="M9" s="9">
        <f t="shared" si="2"/>
        <v>4.1521431033822345E-2</v>
      </c>
      <c r="N9" s="2">
        <v>314</v>
      </c>
      <c r="O9" s="2">
        <v>13872</v>
      </c>
      <c r="P9" s="64">
        <v>2852</v>
      </c>
      <c r="Q9" s="2">
        <v>1297</v>
      </c>
      <c r="R9" s="31">
        <v>237</v>
      </c>
      <c r="S9" s="49">
        <f t="shared" si="3"/>
        <v>9.0780250507526711E-3</v>
      </c>
      <c r="T9" s="2">
        <v>424</v>
      </c>
      <c r="U9" s="3">
        <v>4810</v>
      </c>
      <c r="V9" s="2">
        <v>1020</v>
      </c>
      <c r="W9" s="4">
        <v>539</v>
      </c>
      <c r="X9" s="4">
        <v>547</v>
      </c>
      <c r="Y9" s="2">
        <v>642</v>
      </c>
      <c r="Z9" s="2">
        <v>2496</v>
      </c>
      <c r="AA9" s="67">
        <f t="shared" si="4"/>
        <v>9469</v>
      </c>
      <c r="AB9" s="70">
        <v>26107</v>
      </c>
      <c r="AC9" s="104">
        <f t="shared" si="5"/>
        <v>0.36269965909526181</v>
      </c>
      <c r="AD9" s="128">
        <v>2</v>
      </c>
      <c r="AE9" s="130">
        <v>3</v>
      </c>
    </row>
    <row r="10" spans="1:33" ht="15" thickBot="1">
      <c r="A10" s="164">
        <v>246800726</v>
      </c>
      <c r="B10" s="18" t="s">
        <v>1</v>
      </c>
      <c r="C10" s="2">
        <v>712</v>
      </c>
      <c r="D10" s="24">
        <v>248</v>
      </c>
      <c r="E10" s="24">
        <v>212</v>
      </c>
      <c r="F10" s="25">
        <f t="shared" si="0"/>
        <v>2.1796815769522367E-2</v>
      </c>
      <c r="G10" s="2">
        <v>440</v>
      </c>
      <c r="H10" s="2">
        <v>1612</v>
      </c>
      <c r="I10" s="64">
        <v>3838</v>
      </c>
      <c r="J10" s="93">
        <v>4042</v>
      </c>
      <c r="K10" s="99">
        <f t="shared" si="1"/>
        <v>0.19152767247915087</v>
      </c>
      <c r="L10" s="102">
        <v>1667</v>
      </c>
      <c r="M10" s="108">
        <f t="shared" si="2"/>
        <v>7.8989764973464743E-2</v>
      </c>
      <c r="N10" s="2">
        <v>882</v>
      </c>
      <c r="O10" s="2">
        <v>10429</v>
      </c>
      <c r="P10" s="64">
        <v>4026</v>
      </c>
      <c r="Q10" s="2">
        <v>1947</v>
      </c>
      <c r="R10" s="31">
        <v>237</v>
      </c>
      <c r="S10" s="49">
        <f t="shared" si="3"/>
        <v>1.1230098559514784E-2</v>
      </c>
      <c r="T10" s="2">
        <v>1344</v>
      </c>
      <c r="U10" s="3">
        <v>7554</v>
      </c>
      <c r="V10" s="2">
        <v>460</v>
      </c>
      <c r="W10" s="4">
        <v>278</v>
      </c>
      <c r="X10" s="4">
        <v>188</v>
      </c>
      <c r="Y10" s="2">
        <v>583</v>
      </c>
      <c r="Z10" s="2">
        <v>1243</v>
      </c>
      <c r="AA10" s="67">
        <f t="shared" si="4"/>
        <v>6406</v>
      </c>
      <c r="AB10" s="70">
        <v>21104</v>
      </c>
      <c r="AC10" s="6">
        <f t="shared" si="5"/>
        <v>0.30354435178165279</v>
      </c>
      <c r="AD10" s="129">
        <v>1</v>
      </c>
      <c r="AE10" s="128">
        <v>2</v>
      </c>
    </row>
    <row r="11" spans="1:33" ht="15" thickBot="1">
      <c r="A11" s="164">
        <v>245701362</v>
      </c>
      <c r="B11" s="18" t="s">
        <v>24</v>
      </c>
      <c r="C11" s="2">
        <v>263</v>
      </c>
      <c r="D11" s="24">
        <v>181</v>
      </c>
      <c r="E11" s="24">
        <v>47</v>
      </c>
      <c r="F11" s="25">
        <f t="shared" si="0"/>
        <v>1.8728437654016758E-2</v>
      </c>
      <c r="G11" s="2">
        <v>122</v>
      </c>
      <c r="H11" s="2">
        <v>613</v>
      </c>
      <c r="I11" s="64">
        <v>2671</v>
      </c>
      <c r="J11" s="93">
        <v>2085</v>
      </c>
      <c r="K11" s="94">
        <f t="shared" si="1"/>
        <v>0.17126663380975851</v>
      </c>
      <c r="L11" s="102">
        <v>896</v>
      </c>
      <c r="M11" s="107">
        <f t="shared" si="2"/>
        <v>7.3599474289469363E-2</v>
      </c>
      <c r="N11" s="2">
        <v>164</v>
      </c>
      <c r="O11" s="2">
        <v>5816</v>
      </c>
      <c r="P11" s="64">
        <v>2306</v>
      </c>
      <c r="Q11" s="2">
        <v>1460</v>
      </c>
      <c r="R11" s="31">
        <v>157</v>
      </c>
      <c r="S11" s="49">
        <f t="shared" si="3"/>
        <v>1.2896336454739608E-2</v>
      </c>
      <c r="T11" s="2">
        <v>770</v>
      </c>
      <c r="U11" s="3">
        <v>4693</v>
      </c>
      <c r="V11" s="2">
        <v>414</v>
      </c>
      <c r="W11" s="4">
        <v>243</v>
      </c>
      <c r="X11" s="4">
        <v>92</v>
      </c>
      <c r="Y11" s="2">
        <v>303</v>
      </c>
      <c r="Z11" s="2">
        <v>931</v>
      </c>
      <c r="AA11" s="67">
        <f t="shared" si="4"/>
        <v>3366</v>
      </c>
      <c r="AB11" s="70">
        <v>12174</v>
      </c>
      <c r="AC11" s="6">
        <f t="shared" si="5"/>
        <v>0.27649088220798423</v>
      </c>
      <c r="AD11" s="129">
        <v>1</v>
      </c>
      <c r="AE11" s="128">
        <v>2</v>
      </c>
    </row>
    <row r="12" spans="1:33" ht="15" thickBot="1">
      <c r="A12" s="164">
        <v>200066058</v>
      </c>
      <c r="B12" s="18" t="s">
        <v>26</v>
      </c>
      <c r="C12" s="2">
        <v>56</v>
      </c>
      <c r="D12" s="24">
        <v>30</v>
      </c>
      <c r="E12" s="24">
        <v>25</v>
      </c>
      <c r="F12" s="25">
        <f t="shared" si="0"/>
        <v>5.2808449351896304E-3</v>
      </c>
      <c r="G12" s="2">
        <v>28</v>
      </c>
      <c r="H12" s="2">
        <v>139</v>
      </c>
      <c r="I12" s="64">
        <v>1188</v>
      </c>
      <c r="J12" s="29">
        <v>1618</v>
      </c>
      <c r="K12" s="46">
        <f t="shared" si="1"/>
        <v>0.15535285645703312</v>
      </c>
      <c r="L12" s="102">
        <v>1044</v>
      </c>
      <c r="M12" s="108">
        <f t="shared" si="2"/>
        <v>0.10024003840614498</v>
      </c>
      <c r="N12" s="2">
        <v>207</v>
      </c>
      <c r="O12" s="2">
        <v>4057</v>
      </c>
      <c r="P12" s="64">
        <v>2211</v>
      </c>
      <c r="Q12" s="2">
        <v>1794</v>
      </c>
      <c r="R12" s="100">
        <v>574</v>
      </c>
      <c r="S12" s="101">
        <f t="shared" si="3"/>
        <v>5.5112818050888142E-2</v>
      </c>
      <c r="T12" s="2">
        <v>1241</v>
      </c>
      <c r="U12" s="3">
        <v>5820</v>
      </c>
      <c r="V12" s="2">
        <v>101</v>
      </c>
      <c r="W12" s="4">
        <v>41</v>
      </c>
      <c r="X12" s="4">
        <v>5</v>
      </c>
      <c r="Y12" s="2">
        <v>252</v>
      </c>
      <c r="Z12" s="2">
        <v>284</v>
      </c>
      <c r="AA12" s="67">
        <f t="shared" si="4"/>
        <v>3291</v>
      </c>
      <c r="AB12" s="70">
        <v>10415</v>
      </c>
      <c r="AC12" s="104">
        <f t="shared" si="5"/>
        <v>0.31598655784925589</v>
      </c>
      <c r="AD12" s="129">
        <v>1</v>
      </c>
      <c r="AE12" s="132">
        <v>4</v>
      </c>
    </row>
    <row r="13" spans="1:33" ht="15" thickBot="1">
      <c r="A13" s="164">
        <v>200068757</v>
      </c>
      <c r="B13" s="23" t="s">
        <v>28</v>
      </c>
      <c r="C13" s="2">
        <v>605</v>
      </c>
      <c r="D13" s="95">
        <v>280</v>
      </c>
      <c r="E13" s="78">
        <v>136</v>
      </c>
      <c r="F13" s="96">
        <f t="shared" si="0"/>
        <v>5.7809894385769875E-2</v>
      </c>
      <c r="G13" s="2">
        <v>264</v>
      </c>
      <c r="H13" s="2">
        <v>1285</v>
      </c>
      <c r="I13" s="64">
        <v>949</v>
      </c>
      <c r="J13" s="29">
        <v>1253</v>
      </c>
      <c r="K13" s="46">
        <f t="shared" si="1"/>
        <v>0.17412451361867703</v>
      </c>
      <c r="L13" s="102">
        <v>813</v>
      </c>
      <c r="M13" s="98">
        <f t="shared" si="2"/>
        <v>0.11297943301834353</v>
      </c>
      <c r="N13" s="2">
        <v>170</v>
      </c>
      <c r="O13" s="2">
        <v>3185</v>
      </c>
      <c r="P13" s="64">
        <v>854</v>
      </c>
      <c r="Q13" s="2">
        <v>438</v>
      </c>
      <c r="R13" s="31">
        <v>279</v>
      </c>
      <c r="S13" s="49">
        <f t="shared" si="3"/>
        <v>3.8771539744302391E-2</v>
      </c>
      <c r="T13" s="2">
        <v>91</v>
      </c>
      <c r="U13" s="3">
        <v>1662</v>
      </c>
      <c r="V13" s="2">
        <v>449</v>
      </c>
      <c r="W13" s="4">
        <v>242</v>
      </c>
      <c r="X13" s="4">
        <v>241</v>
      </c>
      <c r="Y13" s="2">
        <v>132</v>
      </c>
      <c r="Z13" s="2">
        <v>980</v>
      </c>
      <c r="AA13" s="67">
        <f t="shared" si="4"/>
        <v>2761</v>
      </c>
      <c r="AB13" s="70">
        <v>7196</v>
      </c>
      <c r="AC13" s="104">
        <f t="shared" si="5"/>
        <v>0.38368538076709285</v>
      </c>
      <c r="AD13" s="129">
        <v>1</v>
      </c>
      <c r="AE13" s="130">
        <v>3</v>
      </c>
    </row>
    <row r="14" spans="1:33" ht="15" thickBot="1">
      <c r="A14" s="164">
        <v>200041630</v>
      </c>
      <c r="B14" s="186" t="s">
        <v>27</v>
      </c>
      <c r="C14" s="2">
        <v>377</v>
      </c>
      <c r="D14" s="95">
        <v>298</v>
      </c>
      <c r="E14" s="78">
        <v>265</v>
      </c>
      <c r="F14" s="96">
        <f t="shared" si="0"/>
        <v>7.3003112033195025E-2</v>
      </c>
      <c r="G14" s="2">
        <v>316</v>
      </c>
      <c r="H14" s="2">
        <v>1256</v>
      </c>
      <c r="I14" s="64">
        <v>2099</v>
      </c>
      <c r="J14" s="29">
        <v>1290</v>
      </c>
      <c r="K14" s="46">
        <f t="shared" si="1"/>
        <v>0.16727178423236513</v>
      </c>
      <c r="L14" s="27">
        <v>408</v>
      </c>
      <c r="M14" s="9">
        <f t="shared" si="2"/>
        <v>5.2904564315352696E-2</v>
      </c>
      <c r="N14" s="2">
        <v>628</v>
      </c>
      <c r="O14" s="2">
        <v>4425</v>
      </c>
      <c r="P14" s="64">
        <v>611</v>
      </c>
      <c r="Q14" s="2">
        <v>363</v>
      </c>
      <c r="R14" s="31">
        <v>179</v>
      </c>
      <c r="S14" s="49">
        <f t="shared" si="3"/>
        <v>2.3210580912863071E-2</v>
      </c>
      <c r="T14" s="2">
        <v>28</v>
      </c>
      <c r="U14" s="3">
        <v>1181</v>
      </c>
      <c r="V14" s="2">
        <v>296</v>
      </c>
      <c r="W14" s="4">
        <v>161</v>
      </c>
      <c r="X14" s="4">
        <v>144</v>
      </c>
      <c r="Y14" s="2">
        <v>249</v>
      </c>
      <c r="Z14" s="2">
        <v>803</v>
      </c>
      <c r="AA14" s="67">
        <f t="shared" si="4"/>
        <v>2440</v>
      </c>
      <c r="AB14" s="70">
        <v>7712</v>
      </c>
      <c r="AC14" s="104">
        <f t="shared" si="5"/>
        <v>0.31639004149377592</v>
      </c>
      <c r="AD14" s="130">
        <v>3</v>
      </c>
      <c r="AE14" s="128">
        <v>2</v>
      </c>
    </row>
    <row r="15" spans="1:33" ht="15" thickBot="1">
      <c r="A15" s="164">
        <v>200067874</v>
      </c>
      <c r="B15" s="23" t="s">
        <v>25</v>
      </c>
      <c r="C15" s="2">
        <v>67</v>
      </c>
      <c r="D15" s="24">
        <v>33</v>
      </c>
      <c r="E15" s="24">
        <v>43</v>
      </c>
      <c r="F15" s="25">
        <f t="shared" si="0"/>
        <v>6.9590696822635287E-3</v>
      </c>
      <c r="G15" s="2">
        <v>58</v>
      </c>
      <c r="H15" s="2">
        <v>201</v>
      </c>
      <c r="I15" s="64">
        <v>1939</v>
      </c>
      <c r="J15" s="29">
        <v>1156</v>
      </c>
      <c r="K15" s="46">
        <f t="shared" si="1"/>
        <v>0.1058511125354821</v>
      </c>
      <c r="L15" s="102">
        <v>494</v>
      </c>
      <c r="M15" s="107">
        <f t="shared" si="2"/>
        <v>4.523395293471294E-2</v>
      </c>
      <c r="N15" s="2">
        <v>67</v>
      </c>
      <c r="O15" s="2">
        <v>3656</v>
      </c>
      <c r="P15" s="64">
        <v>2793</v>
      </c>
      <c r="Q15" s="2">
        <v>2108</v>
      </c>
      <c r="R15" s="100">
        <v>506</v>
      </c>
      <c r="S15" s="101">
        <f t="shared" si="3"/>
        <v>4.6332753410859809E-2</v>
      </c>
      <c r="T15" s="2">
        <v>1030</v>
      </c>
      <c r="U15" s="3">
        <v>6437</v>
      </c>
      <c r="V15" s="2">
        <v>79</v>
      </c>
      <c r="W15" s="4">
        <v>140</v>
      </c>
      <c r="X15" s="4">
        <v>68</v>
      </c>
      <c r="Y15" s="2">
        <v>340</v>
      </c>
      <c r="Z15" s="2">
        <v>358</v>
      </c>
      <c r="AA15" s="67">
        <f t="shared" si="4"/>
        <v>2232</v>
      </c>
      <c r="AB15" s="70">
        <v>10921</v>
      </c>
      <c r="AC15" s="6">
        <f t="shared" si="5"/>
        <v>0.20437688856331837</v>
      </c>
      <c r="AD15" s="132">
        <v>4</v>
      </c>
      <c r="AE15" s="131"/>
    </row>
    <row r="16" spans="1:33" ht="15" thickBot="1">
      <c r="A16" s="164">
        <v>245701222</v>
      </c>
      <c r="B16" s="23" t="s">
        <v>38</v>
      </c>
      <c r="C16" s="2">
        <v>101</v>
      </c>
      <c r="D16" s="24">
        <v>7</v>
      </c>
      <c r="E16" s="24">
        <v>60</v>
      </c>
      <c r="F16" s="25">
        <f t="shared" si="0"/>
        <v>1.4839424141749723E-2</v>
      </c>
      <c r="G16" s="2">
        <v>102</v>
      </c>
      <c r="H16" s="2">
        <v>270</v>
      </c>
      <c r="I16" s="64">
        <v>350</v>
      </c>
      <c r="J16" s="29">
        <v>620</v>
      </c>
      <c r="K16" s="46">
        <f t="shared" si="1"/>
        <v>0.13732004429678848</v>
      </c>
      <c r="L16" s="102">
        <v>1079</v>
      </c>
      <c r="M16" s="109">
        <f t="shared" si="2"/>
        <v>0.23898117386489479</v>
      </c>
      <c r="N16" s="2">
        <v>141</v>
      </c>
      <c r="O16" s="2">
        <v>2190</v>
      </c>
      <c r="P16" s="64">
        <v>471</v>
      </c>
      <c r="Q16" s="2">
        <v>541</v>
      </c>
      <c r="R16" s="31">
        <v>167</v>
      </c>
      <c r="S16" s="49">
        <f t="shared" si="3"/>
        <v>3.6987818383167219E-2</v>
      </c>
      <c r="T16" s="2">
        <v>177</v>
      </c>
      <c r="U16" s="3">
        <v>1356</v>
      </c>
      <c r="V16" s="2">
        <v>84</v>
      </c>
      <c r="W16" s="4">
        <v>33</v>
      </c>
      <c r="X16" s="4">
        <v>95</v>
      </c>
      <c r="Y16" s="2">
        <v>487</v>
      </c>
      <c r="Z16" s="2">
        <v>456</v>
      </c>
      <c r="AA16" s="67">
        <f t="shared" si="4"/>
        <v>1933</v>
      </c>
      <c r="AB16" s="70">
        <v>4515</v>
      </c>
      <c r="AC16" s="105">
        <f t="shared" si="5"/>
        <v>0.42812846068660021</v>
      </c>
      <c r="AD16" s="129">
        <v>1</v>
      </c>
      <c r="AE16" s="133">
        <v>4</v>
      </c>
    </row>
    <row r="17" spans="1:31" ht="15" thickBot="1">
      <c r="A17" s="164">
        <v>200067684</v>
      </c>
      <c r="B17" s="18" t="s">
        <v>32</v>
      </c>
      <c r="C17" s="2">
        <v>116</v>
      </c>
      <c r="D17" s="95">
        <v>117</v>
      </c>
      <c r="E17" s="78">
        <v>109</v>
      </c>
      <c r="F17" s="96">
        <f t="shared" si="0"/>
        <v>6.0058463991496149E-2</v>
      </c>
      <c r="G17" s="2">
        <v>159</v>
      </c>
      <c r="H17" s="2">
        <v>501</v>
      </c>
      <c r="I17" s="64">
        <v>616</v>
      </c>
      <c r="J17" s="93">
        <v>858</v>
      </c>
      <c r="K17" s="99">
        <f t="shared" si="1"/>
        <v>0.22800956683497209</v>
      </c>
      <c r="L17" s="27">
        <v>162</v>
      </c>
      <c r="M17" s="9">
        <f t="shared" si="2"/>
        <v>4.305075737443529E-2</v>
      </c>
      <c r="N17" s="2">
        <v>27</v>
      </c>
      <c r="O17" s="2">
        <v>1663</v>
      </c>
      <c r="P17" s="2">
        <v>647</v>
      </c>
      <c r="Q17" s="2">
        <v>417</v>
      </c>
      <c r="R17" s="100">
        <v>328</v>
      </c>
      <c r="S17" s="101">
        <f t="shared" si="3"/>
        <v>8.7164496412436884E-2</v>
      </c>
      <c r="T17" s="2">
        <v>17</v>
      </c>
      <c r="U17" s="3">
        <v>1409</v>
      </c>
      <c r="V17" s="2">
        <v>40</v>
      </c>
      <c r="W17" s="4">
        <v>17</v>
      </c>
      <c r="X17" s="4">
        <v>9</v>
      </c>
      <c r="Y17" s="2">
        <v>124</v>
      </c>
      <c r="Z17" s="2">
        <v>129</v>
      </c>
      <c r="AA17" s="67">
        <f t="shared" si="4"/>
        <v>1574</v>
      </c>
      <c r="AB17" s="70">
        <v>3763</v>
      </c>
      <c r="AC17" s="105">
        <f t="shared" si="5"/>
        <v>0.41828328461334041</v>
      </c>
      <c r="AD17" s="128">
        <v>2</v>
      </c>
      <c r="AE17" s="133">
        <v>4</v>
      </c>
    </row>
    <row r="18" spans="1:31" ht="15" thickBot="1">
      <c r="A18" s="164">
        <v>200066876</v>
      </c>
      <c r="B18" s="23" t="s">
        <v>85</v>
      </c>
      <c r="C18" s="2">
        <v>328</v>
      </c>
      <c r="D18" s="95">
        <v>140</v>
      </c>
      <c r="E18" s="78">
        <v>110</v>
      </c>
      <c r="F18" s="97">
        <f t="shared" si="0"/>
        <v>4.5770779934090074E-2</v>
      </c>
      <c r="G18" s="2">
        <v>114</v>
      </c>
      <c r="H18" s="2">
        <v>692</v>
      </c>
      <c r="I18" s="64">
        <v>1343</v>
      </c>
      <c r="J18" s="29">
        <v>844</v>
      </c>
      <c r="K18" s="46">
        <f t="shared" si="1"/>
        <v>0.15452215305748809</v>
      </c>
      <c r="L18" s="27">
        <v>348</v>
      </c>
      <c r="M18" s="9">
        <f t="shared" si="2"/>
        <v>6.3712925668253387E-2</v>
      </c>
      <c r="N18" s="2">
        <v>32</v>
      </c>
      <c r="O18" s="2">
        <v>2567</v>
      </c>
      <c r="P18" s="64">
        <v>800</v>
      </c>
      <c r="Q18" s="2">
        <v>267</v>
      </c>
      <c r="R18" s="31">
        <v>58</v>
      </c>
      <c r="S18" s="49">
        <f t="shared" si="3"/>
        <v>1.0618820944708897E-2</v>
      </c>
      <c r="T18" s="2">
        <v>15</v>
      </c>
      <c r="U18" s="3">
        <v>1140</v>
      </c>
      <c r="V18" s="2">
        <v>592</v>
      </c>
      <c r="W18" s="4">
        <v>237</v>
      </c>
      <c r="X18" s="4">
        <v>111</v>
      </c>
      <c r="Y18" s="2">
        <v>123</v>
      </c>
      <c r="Z18" s="2">
        <v>1011</v>
      </c>
      <c r="AA18" s="67">
        <f t="shared" si="4"/>
        <v>1500</v>
      </c>
      <c r="AB18" s="70">
        <v>5462</v>
      </c>
      <c r="AC18" s="6">
        <f t="shared" si="5"/>
        <v>0.27462467960454046</v>
      </c>
      <c r="AD18" s="130">
        <v>3</v>
      </c>
      <c r="AE18" s="129">
        <v>1</v>
      </c>
    </row>
    <row r="19" spans="1:31" ht="15" thickBot="1">
      <c r="A19" s="164">
        <v>245700372</v>
      </c>
      <c r="B19" s="18" t="s">
        <v>29</v>
      </c>
      <c r="C19" s="2">
        <v>32</v>
      </c>
      <c r="D19" s="24">
        <v>34</v>
      </c>
      <c r="E19" s="24">
        <v>7</v>
      </c>
      <c r="F19" s="25">
        <f t="shared" si="0"/>
        <v>1.0605276771857217E-2</v>
      </c>
      <c r="G19" s="2">
        <v>27</v>
      </c>
      <c r="H19" s="2">
        <v>100</v>
      </c>
      <c r="I19" s="64">
        <v>941</v>
      </c>
      <c r="J19" s="29">
        <v>615</v>
      </c>
      <c r="K19" s="46">
        <f t="shared" si="1"/>
        <v>0.15907915157785826</v>
      </c>
      <c r="L19" s="102">
        <v>384</v>
      </c>
      <c r="M19" s="108">
        <f t="shared" si="2"/>
        <v>9.9327470253491978E-2</v>
      </c>
      <c r="N19" s="2">
        <v>106</v>
      </c>
      <c r="O19" s="2">
        <v>2046</v>
      </c>
      <c r="P19" s="64">
        <v>668</v>
      </c>
      <c r="Q19" s="2">
        <v>375</v>
      </c>
      <c r="R19" s="31">
        <v>307</v>
      </c>
      <c r="S19" s="61">
        <f t="shared" si="3"/>
        <v>7.9410243145369888E-2</v>
      </c>
      <c r="T19" s="2">
        <v>95</v>
      </c>
      <c r="U19" s="3">
        <v>1445</v>
      </c>
      <c r="V19" s="2">
        <v>90</v>
      </c>
      <c r="W19" s="4">
        <v>71</v>
      </c>
      <c r="X19" s="4">
        <v>29</v>
      </c>
      <c r="Y19" s="2">
        <v>85</v>
      </c>
      <c r="Z19" s="2">
        <v>251</v>
      </c>
      <c r="AA19" s="67">
        <f t="shared" si="4"/>
        <v>1347</v>
      </c>
      <c r="AB19" s="70">
        <v>3866</v>
      </c>
      <c r="AC19" s="104">
        <f t="shared" si="5"/>
        <v>0.34842214174857733</v>
      </c>
      <c r="AD19" s="134">
        <v>1</v>
      </c>
      <c r="AE19" s="133">
        <v>4</v>
      </c>
    </row>
    <row r="20" spans="1:31" ht="15" thickBot="1">
      <c r="A20" s="164">
        <v>200039949</v>
      </c>
      <c r="B20" s="18" t="s">
        <v>34</v>
      </c>
      <c r="C20" s="2">
        <v>114</v>
      </c>
      <c r="D20" s="24">
        <v>53</v>
      </c>
      <c r="E20" s="24"/>
      <c r="F20" s="25">
        <f t="shared" si="0"/>
        <v>1.1684303350970017E-2</v>
      </c>
      <c r="G20" s="2">
        <v>91</v>
      </c>
      <c r="H20" s="2">
        <v>258</v>
      </c>
      <c r="I20" s="64">
        <v>502</v>
      </c>
      <c r="J20" s="29">
        <v>526</v>
      </c>
      <c r="K20" s="46">
        <f t="shared" si="1"/>
        <v>0.11596119929453262</v>
      </c>
      <c r="L20" s="27">
        <v>567</v>
      </c>
      <c r="M20" s="55">
        <f t="shared" si="2"/>
        <v>0.125</v>
      </c>
      <c r="N20" s="2">
        <v>137</v>
      </c>
      <c r="O20" s="2">
        <v>1732</v>
      </c>
      <c r="P20" s="64">
        <v>938</v>
      </c>
      <c r="Q20" s="2">
        <v>611</v>
      </c>
      <c r="R20" s="31">
        <v>167</v>
      </c>
      <c r="S20" s="49">
        <f t="shared" si="3"/>
        <v>3.6816578483245148E-2</v>
      </c>
      <c r="T20" s="2">
        <v>85</v>
      </c>
      <c r="U20" s="3">
        <v>1801</v>
      </c>
      <c r="V20" s="2">
        <v>286</v>
      </c>
      <c r="W20" s="4">
        <v>112</v>
      </c>
      <c r="X20" s="4">
        <v>140</v>
      </c>
      <c r="Y20" s="2">
        <v>207</v>
      </c>
      <c r="Z20" s="2">
        <v>631</v>
      </c>
      <c r="AA20" s="67">
        <f t="shared" si="4"/>
        <v>1313</v>
      </c>
      <c r="AB20" s="70">
        <v>4536</v>
      </c>
      <c r="AC20" s="6">
        <f t="shared" si="5"/>
        <v>0.28946208112874777</v>
      </c>
      <c r="AD20" s="129">
        <v>1</v>
      </c>
      <c r="AE20" s="133">
        <v>4</v>
      </c>
    </row>
    <row r="21" spans="1:31" ht="15" thickBot="1">
      <c r="A21" s="164">
        <v>200068112</v>
      </c>
      <c r="B21" s="18" t="s">
        <v>39</v>
      </c>
      <c r="C21" s="2">
        <v>103</v>
      </c>
      <c r="D21" s="24">
        <v>37</v>
      </c>
      <c r="E21" s="24">
        <v>49</v>
      </c>
      <c r="F21" s="25">
        <f t="shared" si="0"/>
        <v>2.6267562614538789E-2</v>
      </c>
      <c r="G21" s="2">
        <v>61</v>
      </c>
      <c r="H21" s="2">
        <v>250</v>
      </c>
      <c r="I21" s="64">
        <v>604</v>
      </c>
      <c r="J21" s="29">
        <v>502</v>
      </c>
      <c r="K21" s="46">
        <f t="shared" si="1"/>
        <v>0.15332926084300549</v>
      </c>
      <c r="L21" s="102">
        <v>239</v>
      </c>
      <c r="M21" s="107">
        <f t="shared" si="2"/>
        <v>7.299938912645082E-2</v>
      </c>
      <c r="N21" s="2">
        <v>39</v>
      </c>
      <c r="O21" s="2">
        <v>1384</v>
      </c>
      <c r="P21" s="64">
        <v>461</v>
      </c>
      <c r="Q21" s="2">
        <v>650</v>
      </c>
      <c r="R21" s="31">
        <v>258</v>
      </c>
      <c r="S21" s="61">
        <f t="shared" si="3"/>
        <v>7.8802687843616367E-2</v>
      </c>
      <c r="T21" s="2">
        <v>25</v>
      </c>
      <c r="U21" s="3">
        <v>1394</v>
      </c>
      <c r="V21" s="2">
        <v>53</v>
      </c>
      <c r="W21" s="4">
        <v>51</v>
      </c>
      <c r="X21" s="4">
        <v>16</v>
      </c>
      <c r="Y21" s="2">
        <v>126</v>
      </c>
      <c r="Z21" s="2">
        <v>167</v>
      </c>
      <c r="AA21" s="67">
        <f t="shared" si="4"/>
        <v>1085</v>
      </c>
      <c r="AB21" s="70">
        <v>3274</v>
      </c>
      <c r="AC21" s="104">
        <f t="shared" si="5"/>
        <v>0.3313989004276115</v>
      </c>
      <c r="AD21" s="129">
        <v>1</v>
      </c>
      <c r="AE21" s="133">
        <v>4</v>
      </c>
    </row>
    <row r="22" spans="1:31" ht="15" thickBot="1">
      <c r="A22" s="164">
        <v>200068682</v>
      </c>
      <c r="B22" s="187" t="s">
        <v>50</v>
      </c>
      <c r="C22" s="2">
        <v>74</v>
      </c>
      <c r="D22" s="95">
        <v>261</v>
      </c>
      <c r="E22" s="78">
        <v>163</v>
      </c>
      <c r="F22" s="140">
        <f t="shared" si="0"/>
        <v>0.29464906184850592</v>
      </c>
      <c r="G22" s="2">
        <v>21</v>
      </c>
      <c r="H22" s="2">
        <v>519</v>
      </c>
      <c r="I22" s="64">
        <v>121</v>
      </c>
      <c r="J22" s="93">
        <v>535</v>
      </c>
      <c r="K22" s="142">
        <f t="shared" si="1"/>
        <v>0.37178596247394025</v>
      </c>
      <c r="L22" s="27">
        <v>94</v>
      </c>
      <c r="M22" s="9">
        <f t="shared" si="2"/>
        <v>6.5323141070187635E-2</v>
      </c>
      <c r="N22" s="2">
        <v>14</v>
      </c>
      <c r="O22" s="2">
        <v>764</v>
      </c>
      <c r="P22" s="64">
        <v>28</v>
      </c>
      <c r="Q22" s="2">
        <v>9</v>
      </c>
      <c r="R22" s="31">
        <v>7</v>
      </c>
      <c r="S22" s="49">
        <f t="shared" si="3"/>
        <v>4.864489228630994E-3</v>
      </c>
      <c r="T22" s="2">
        <v>8</v>
      </c>
      <c r="U22" s="3">
        <v>52</v>
      </c>
      <c r="V22" s="2">
        <v>20</v>
      </c>
      <c r="W22" s="4">
        <v>4</v>
      </c>
      <c r="X22" s="4">
        <v>74</v>
      </c>
      <c r="Y22" s="2">
        <v>6</v>
      </c>
      <c r="Z22" s="2">
        <v>104</v>
      </c>
      <c r="AA22" s="67">
        <f t="shared" si="4"/>
        <v>1060</v>
      </c>
      <c r="AB22" s="70">
        <v>1439</v>
      </c>
      <c r="AC22" s="106">
        <f t="shared" si="5"/>
        <v>0.73662265462126475</v>
      </c>
      <c r="AD22" s="130">
        <v>3</v>
      </c>
      <c r="AE22" s="135">
        <v>2</v>
      </c>
    </row>
    <row r="23" spans="1:31" ht="15" thickBot="1">
      <c r="A23" s="164">
        <v>200067924</v>
      </c>
      <c r="B23" s="18" t="s">
        <v>33</v>
      </c>
      <c r="C23" s="2">
        <v>79</v>
      </c>
      <c r="D23" s="24">
        <v>24</v>
      </c>
      <c r="E23" s="24"/>
      <c r="F23" s="25">
        <f t="shared" si="0"/>
        <v>5.4570259208731242E-3</v>
      </c>
      <c r="G23" s="2">
        <v>60</v>
      </c>
      <c r="H23" s="2">
        <v>163</v>
      </c>
      <c r="I23" s="64">
        <v>409</v>
      </c>
      <c r="J23" s="29">
        <v>729</v>
      </c>
      <c r="K23" s="46">
        <f t="shared" si="1"/>
        <v>0.16575716234652116</v>
      </c>
      <c r="L23" s="102">
        <v>67</v>
      </c>
      <c r="M23" s="107">
        <f t="shared" si="2"/>
        <v>1.5234197362437472E-2</v>
      </c>
      <c r="N23" s="2">
        <v>82</v>
      </c>
      <c r="O23" s="2">
        <v>1287</v>
      </c>
      <c r="P23" s="64">
        <v>1218</v>
      </c>
      <c r="Q23" s="2">
        <v>1037</v>
      </c>
      <c r="R23" s="100">
        <v>190</v>
      </c>
      <c r="S23" s="103">
        <f t="shared" si="3"/>
        <v>4.320145520691223E-2</v>
      </c>
      <c r="T23" s="2">
        <v>277</v>
      </c>
      <c r="U23" s="3">
        <v>2722</v>
      </c>
      <c r="V23" s="2">
        <v>36</v>
      </c>
      <c r="W23" s="4">
        <v>47</v>
      </c>
      <c r="X23" s="4">
        <v>12</v>
      </c>
      <c r="Y23" s="2">
        <v>131</v>
      </c>
      <c r="Z23" s="2">
        <v>178</v>
      </c>
      <c r="AA23" s="67">
        <f t="shared" si="4"/>
        <v>1010</v>
      </c>
      <c r="AB23" s="70">
        <v>4398</v>
      </c>
      <c r="AC23" s="6">
        <f t="shared" si="5"/>
        <v>0.22964984083674397</v>
      </c>
      <c r="AD23" s="132">
        <v>4</v>
      </c>
      <c r="AE23" s="134">
        <v>1</v>
      </c>
    </row>
    <row r="24" spans="1:31" ht="15" thickBot="1">
      <c r="A24" s="164">
        <v>200068658</v>
      </c>
      <c r="B24" s="187" t="s">
        <v>45</v>
      </c>
      <c r="C24" s="2">
        <v>44</v>
      </c>
      <c r="D24" s="24">
        <v>21</v>
      </c>
      <c r="E24" s="24">
        <v>3</v>
      </c>
      <c r="F24" s="25">
        <f t="shared" si="0"/>
        <v>1.0494097070397902E-2</v>
      </c>
      <c r="G24" s="2">
        <v>19</v>
      </c>
      <c r="H24" s="2">
        <v>87</v>
      </c>
      <c r="I24" s="64">
        <v>609</v>
      </c>
      <c r="J24" s="93">
        <v>758</v>
      </c>
      <c r="K24" s="142">
        <f t="shared" si="1"/>
        <v>0.3314385658067337</v>
      </c>
      <c r="L24" s="27">
        <v>147</v>
      </c>
      <c r="M24" s="9">
        <f t="shared" si="2"/>
        <v>6.4276344556187151E-2</v>
      </c>
      <c r="N24" s="2">
        <v>117</v>
      </c>
      <c r="O24" s="2">
        <v>1631</v>
      </c>
      <c r="P24" s="64">
        <v>177</v>
      </c>
      <c r="Q24" s="2">
        <v>236</v>
      </c>
      <c r="R24" s="31">
        <v>13</v>
      </c>
      <c r="S24" s="49">
        <f t="shared" si="3"/>
        <v>5.684302579798863E-3</v>
      </c>
      <c r="T24" s="2"/>
      <c r="U24" s="3">
        <v>426</v>
      </c>
      <c r="V24" s="2">
        <v>40</v>
      </c>
      <c r="W24" s="4">
        <v>95</v>
      </c>
      <c r="X24" s="4"/>
      <c r="Y24" s="2">
        <v>8</v>
      </c>
      <c r="Z24" s="2">
        <v>143</v>
      </c>
      <c r="AA24" s="67">
        <f t="shared" si="4"/>
        <v>942</v>
      </c>
      <c r="AB24" s="70">
        <v>2287</v>
      </c>
      <c r="AC24" s="105">
        <f t="shared" si="5"/>
        <v>0.41189331001311763</v>
      </c>
      <c r="AD24" s="135">
        <v>2</v>
      </c>
      <c r="AE24" s="134">
        <v>1</v>
      </c>
    </row>
    <row r="25" spans="1:31" ht="15" thickBot="1">
      <c r="A25" s="164">
        <v>200070845</v>
      </c>
      <c r="B25" s="23" t="s">
        <v>46</v>
      </c>
      <c r="C25" s="2">
        <v>28</v>
      </c>
      <c r="D25" s="24">
        <v>5</v>
      </c>
      <c r="E25" s="24">
        <v>36</v>
      </c>
      <c r="F25" s="25">
        <f t="shared" si="0"/>
        <v>1.3090676883780333E-2</v>
      </c>
      <c r="G25" s="2">
        <v>65</v>
      </c>
      <c r="H25" s="2">
        <v>134</v>
      </c>
      <c r="I25" s="64">
        <v>619</v>
      </c>
      <c r="J25" s="93">
        <v>616</v>
      </c>
      <c r="K25" s="99">
        <f t="shared" si="1"/>
        <v>0.19667943805874841</v>
      </c>
      <c r="L25" s="102">
        <v>255</v>
      </c>
      <c r="M25" s="108">
        <f t="shared" si="2"/>
        <v>8.141762452107279E-2</v>
      </c>
      <c r="N25" s="2">
        <v>592</v>
      </c>
      <c r="O25" s="2">
        <v>2082</v>
      </c>
      <c r="P25" s="64">
        <v>134</v>
      </c>
      <c r="Q25" s="2">
        <v>53</v>
      </c>
      <c r="R25" s="31">
        <v>24</v>
      </c>
      <c r="S25" s="49">
        <f t="shared" si="3"/>
        <v>7.6628352490421452E-3</v>
      </c>
      <c r="T25" s="2">
        <v>30</v>
      </c>
      <c r="U25" s="3">
        <v>241</v>
      </c>
      <c r="V25" s="2">
        <v>149</v>
      </c>
      <c r="W25" s="4">
        <v>169</v>
      </c>
      <c r="X25" s="4">
        <v>86</v>
      </c>
      <c r="Y25" s="2">
        <v>271</v>
      </c>
      <c r="Z25" s="2">
        <v>543</v>
      </c>
      <c r="AA25" s="67">
        <f t="shared" si="4"/>
        <v>936</v>
      </c>
      <c r="AB25" s="70">
        <v>3132</v>
      </c>
      <c r="AC25" s="6">
        <f t="shared" si="5"/>
        <v>0.2988505747126437</v>
      </c>
      <c r="AD25" s="129">
        <v>1</v>
      </c>
      <c r="AE25" s="135">
        <v>2</v>
      </c>
    </row>
    <row r="26" spans="1:31" ht="15" thickBot="1">
      <c r="A26" s="164">
        <v>200067502</v>
      </c>
      <c r="B26" s="188" t="s">
        <v>44</v>
      </c>
      <c r="C26" s="2">
        <v>15</v>
      </c>
      <c r="D26" s="24">
        <v>11</v>
      </c>
      <c r="E26" s="24"/>
      <c r="F26" s="25">
        <f t="shared" si="0"/>
        <v>4.4679122664500409E-3</v>
      </c>
      <c r="G26" s="2">
        <v>14</v>
      </c>
      <c r="H26" s="2">
        <v>40</v>
      </c>
      <c r="I26" s="64">
        <v>665</v>
      </c>
      <c r="J26" s="29">
        <v>431</v>
      </c>
      <c r="K26" s="52">
        <f t="shared" si="1"/>
        <v>0.17506092607636067</v>
      </c>
      <c r="L26" s="102">
        <v>255</v>
      </c>
      <c r="M26" s="108">
        <f t="shared" si="2"/>
        <v>0.10357432981316003</v>
      </c>
      <c r="N26" s="2">
        <v>87</v>
      </c>
      <c r="O26" s="2">
        <v>1438</v>
      </c>
      <c r="P26" s="64">
        <v>214</v>
      </c>
      <c r="Q26" s="2">
        <v>228</v>
      </c>
      <c r="R26" s="100">
        <v>234</v>
      </c>
      <c r="S26" s="144">
        <f t="shared" si="3"/>
        <v>9.5044679122664497E-2</v>
      </c>
      <c r="T26" s="2">
        <v>51</v>
      </c>
      <c r="U26" s="3">
        <v>727</v>
      </c>
      <c r="V26" s="2">
        <v>114</v>
      </c>
      <c r="W26" s="4">
        <v>54</v>
      </c>
      <c r="X26" s="4">
        <v>27</v>
      </c>
      <c r="Y26" s="2">
        <v>62</v>
      </c>
      <c r="Z26" s="2">
        <v>248</v>
      </c>
      <c r="AA26" s="67">
        <f t="shared" si="4"/>
        <v>931</v>
      </c>
      <c r="AB26" s="70">
        <v>2462</v>
      </c>
      <c r="AC26" s="104">
        <f t="shared" si="5"/>
        <v>0.37814784727863526</v>
      </c>
      <c r="AD26" s="134">
        <v>1</v>
      </c>
      <c r="AE26" s="133">
        <v>4</v>
      </c>
    </row>
    <row r="27" spans="1:31" ht="15" thickBot="1">
      <c r="A27" s="164">
        <v>246700967</v>
      </c>
      <c r="B27" s="23" t="s">
        <v>30</v>
      </c>
      <c r="C27" s="2">
        <v>98</v>
      </c>
      <c r="D27" s="24">
        <v>38</v>
      </c>
      <c r="E27" s="24">
        <v>27</v>
      </c>
      <c r="F27" s="25">
        <f t="shared" si="0"/>
        <v>1.4276301339775971E-2</v>
      </c>
      <c r="G27" s="2">
        <v>41</v>
      </c>
      <c r="H27" s="2">
        <v>204</v>
      </c>
      <c r="I27" s="64">
        <v>1031</v>
      </c>
      <c r="J27" s="29">
        <v>444</v>
      </c>
      <c r="K27" s="46">
        <f t="shared" si="1"/>
        <v>9.7518119920931248E-2</v>
      </c>
      <c r="L27" s="27">
        <v>247</v>
      </c>
      <c r="M27" s="9">
        <f t="shared" si="2"/>
        <v>5.4249945091148694E-2</v>
      </c>
      <c r="N27" s="2">
        <v>45</v>
      </c>
      <c r="O27" s="2">
        <v>1767</v>
      </c>
      <c r="P27" s="64">
        <v>1507</v>
      </c>
      <c r="Q27" s="2">
        <v>706</v>
      </c>
      <c r="R27" s="31">
        <v>66</v>
      </c>
      <c r="S27" s="49">
        <f t="shared" si="3"/>
        <v>1.4495936745003294E-2</v>
      </c>
      <c r="T27" s="2">
        <v>101</v>
      </c>
      <c r="U27" s="3">
        <v>2380</v>
      </c>
      <c r="V27" s="2">
        <v>32</v>
      </c>
      <c r="W27" s="4">
        <v>20</v>
      </c>
      <c r="X27" s="4">
        <v>13</v>
      </c>
      <c r="Y27" s="2">
        <v>137</v>
      </c>
      <c r="Z27" s="2">
        <v>95</v>
      </c>
      <c r="AA27" s="67">
        <f t="shared" si="4"/>
        <v>822</v>
      </c>
      <c r="AB27" s="70">
        <v>4553</v>
      </c>
      <c r="AC27" s="6">
        <f t="shared" si="5"/>
        <v>0.1805403030968592</v>
      </c>
      <c r="AD27" s="156">
        <v>1</v>
      </c>
      <c r="AE27" s="157"/>
    </row>
    <row r="28" spans="1:31" ht="15" thickBot="1">
      <c r="A28" s="164">
        <v>245701271</v>
      </c>
      <c r="B28" s="18" t="s">
        <v>43</v>
      </c>
      <c r="C28" s="2">
        <v>53</v>
      </c>
      <c r="D28" s="24">
        <v>3</v>
      </c>
      <c r="E28" s="24">
        <v>18</v>
      </c>
      <c r="F28" s="25">
        <f t="shared" si="0"/>
        <v>5.7392730254167803E-3</v>
      </c>
      <c r="G28" s="2">
        <v>234</v>
      </c>
      <c r="H28" s="2">
        <v>308</v>
      </c>
      <c r="I28" s="64">
        <v>433</v>
      </c>
      <c r="J28" s="29">
        <v>527</v>
      </c>
      <c r="K28" s="46">
        <f t="shared" si="1"/>
        <v>0.14402842306641159</v>
      </c>
      <c r="L28" s="102">
        <v>116</v>
      </c>
      <c r="M28" s="107">
        <f t="shared" si="2"/>
        <v>3.1702650997540313E-2</v>
      </c>
      <c r="N28" s="2">
        <v>157</v>
      </c>
      <c r="O28" s="2">
        <v>1233</v>
      </c>
      <c r="P28" s="64">
        <v>684</v>
      </c>
      <c r="Q28" s="2">
        <v>424</v>
      </c>
      <c r="R28" s="31">
        <v>116</v>
      </c>
      <c r="S28" s="49">
        <f t="shared" si="3"/>
        <v>3.1702650997540313E-2</v>
      </c>
      <c r="T28" s="2">
        <v>147</v>
      </c>
      <c r="U28" s="3">
        <v>1371</v>
      </c>
      <c r="V28" s="2">
        <v>117</v>
      </c>
      <c r="W28" s="4">
        <v>60</v>
      </c>
      <c r="X28" s="4">
        <v>164</v>
      </c>
      <c r="Y28" s="2">
        <v>406</v>
      </c>
      <c r="Z28" s="2">
        <v>608</v>
      </c>
      <c r="AA28" s="67">
        <f t="shared" si="4"/>
        <v>780</v>
      </c>
      <c r="AB28" s="70">
        <v>3659</v>
      </c>
      <c r="AC28" s="6">
        <f t="shared" si="5"/>
        <v>0.21317299808690898</v>
      </c>
      <c r="AD28" s="133">
        <v>4</v>
      </c>
      <c r="AE28" s="134">
        <v>1</v>
      </c>
    </row>
    <row r="29" spans="1:31" ht="15" thickBot="1">
      <c r="A29" s="163">
        <v>200071157</v>
      </c>
      <c r="B29" s="16" t="s">
        <v>40</v>
      </c>
      <c r="C29" s="2">
        <v>188</v>
      </c>
      <c r="D29" s="24">
        <v>24</v>
      </c>
      <c r="E29" s="24">
        <v>20</v>
      </c>
      <c r="F29" s="25">
        <f t="shared" si="0"/>
        <v>1.0776389909380358E-2</v>
      </c>
      <c r="G29" s="2">
        <v>78</v>
      </c>
      <c r="H29" s="2">
        <v>310</v>
      </c>
      <c r="I29" s="64">
        <v>1042</v>
      </c>
      <c r="J29" s="29">
        <v>410</v>
      </c>
      <c r="K29" s="46">
        <f t="shared" si="1"/>
        <v>0.10041636051922606</v>
      </c>
      <c r="L29" s="27">
        <v>298</v>
      </c>
      <c r="M29" s="9">
        <f t="shared" si="2"/>
        <v>7.2985549840803327E-2</v>
      </c>
      <c r="N29" s="2">
        <v>152</v>
      </c>
      <c r="O29" s="2">
        <v>1902</v>
      </c>
      <c r="P29" s="64">
        <v>793</v>
      </c>
      <c r="Q29" s="2">
        <v>194</v>
      </c>
      <c r="R29" s="31">
        <v>25</v>
      </c>
      <c r="S29" s="49">
        <f t="shared" si="3"/>
        <v>6.1229488121479301E-3</v>
      </c>
      <c r="T29" s="2">
        <v>26</v>
      </c>
      <c r="U29" s="3">
        <v>1038</v>
      </c>
      <c r="V29" s="2">
        <v>288</v>
      </c>
      <c r="W29" s="4">
        <v>102</v>
      </c>
      <c r="X29" s="4">
        <v>100</v>
      </c>
      <c r="Y29" s="2">
        <v>343</v>
      </c>
      <c r="Z29" s="2">
        <v>619</v>
      </c>
      <c r="AA29" s="67">
        <f t="shared" si="4"/>
        <v>777</v>
      </c>
      <c r="AB29" s="70">
        <v>4083</v>
      </c>
      <c r="AC29" s="6">
        <f t="shared" si="5"/>
        <v>0.19030124908155768</v>
      </c>
      <c r="AD29" s="134">
        <v>1</v>
      </c>
      <c r="AE29" s="133">
        <v>4</v>
      </c>
    </row>
    <row r="30" spans="1:31" ht="15" thickBot="1">
      <c r="A30" s="163">
        <v>200068146</v>
      </c>
      <c r="B30" s="16" t="s">
        <v>31</v>
      </c>
      <c r="C30" s="2">
        <v>43</v>
      </c>
      <c r="D30" s="24">
        <v>6</v>
      </c>
      <c r="E30" s="24">
        <v>19</v>
      </c>
      <c r="F30" s="25">
        <f t="shared" si="0"/>
        <v>7.0363073459048693E-3</v>
      </c>
      <c r="G30" s="2">
        <v>60</v>
      </c>
      <c r="H30" s="2">
        <v>128</v>
      </c>
      <c r="I30" s="64">
        <v>1032</v>
      </c>
      <c r="J30" s="93">
        <v>445</v>
      </c>
      <c r="K30" s="94">
        <f t="shared" si="1"/>
        <v>0.12524627075710668</v>
      </c>
      <c r="L30" s="102">
        <v>201</v>
      </c>
      <c r="M30" s="107">
        <f t="shared" si="2"/>
        <v>5.6571911061075147E-2</v>
      </c>
      <c r="N30" s="2">
        <v>26</v>
      </c>
      <c r="O30" s="2">
        <v>1704</v>
      </c>
      <c r="P30" s="64">
        <v>249</v>
      </c>
      <c r="Q30" s="2">
        <v>995</v>
      </c>
      <c r="R30" s="31">
        <v>46</v>
      </c>
      <c r="S30" s="49">
        <f t="shared" si="3"/>
        <v>1.294680551646496E-2</v>
      </c>
      <c r="T30" s="2">
        <v>32</v>
      </c>
      <c r="U30" s="3">
        <v>1322</v>
      </c>
      <c r="V30" s="2">
        <v>109</v>
      </c>
      <c r="W30" s="4">
        <v>253</v>
      </c>
      <c r="X30" s="4">
        <v>15</v>
      </c>
      <c r="Y30" s="2">
        <v>22</v>
      </c>
      <c r="Z30" s="2">
        <v>399</v>
      </c>
      <c r="AA30" s="67">
        <f t="shared" si="4"/>
        <v>717</v>
      </c>
      <c r="AB30" s="70">
        <v>3553</v>
      </c>
      <c r="AC30" s="6">
        <f t="shared" si="5"/>
        <v>0.20180129468055163</v>
      </c>
      <c r="AD30" s="134">
        <v>1</v>
      </c>
      <c r="AE30" s="135">
        <v>2</v>
      </c>
    </row>
    <row r="31" spans="1:31" ht="15" thickBot="1">
      <c r="A31" s="163">
        <v>200068666</v>
      </c>
      <c r="B31" s="15" t="s">
        <v>41</v>
      </c>
      <c r="C31" s="2">
        <v>40</v>
      </c>
      <c r="D31" s="24">
        <v>36</v>
      </c>
      <c r="E31" s="24">
        <v>19</v>
      </c>
      <c r="F31" s="25">
        <f t="shared" si="0"/>
        <v>3.2796660703637445E-2</v>
      </c>
      <c r="G31" s="2">
        <v>25</v>
      </c>
      <c r="H31" s="2">
        <v>120</v>
      </c>
      <c r="I31" s="64">
        <v>716</v>
      </c>
      <c r="J31" s="93">
        <v>475</v>
      </c>
      <c r="K31" s="142">
        <f t="shared" si="1"/>
        <v>0.28324388789505067</v>
      </c>
      <c r="L31" s="102">
        <v>140</v>
      </c>
      <c r="M31" s="108">
        <f t="shared" si="2"/>
        <v>8.3482409063804414E-2</v>
      </c>
      <c r="N31" s="2">
        <v>31</v>
      </c>
      <c r="O31" s="2">
        <v>1362</v>
      </c>
      <c r="P31" s="64">
        <v>120</v>
      </c>
      <c r="Q31" s="2"/>
      <c r="R31" s="31"/>
      <c r="S31" s="49">
        <f t="shared" si="3"/>
        <v>0</v>
      </c>
      <c r="T31" s="2">
        <v>3</v>
      </c>
      <c r="U31" s="3">
        <v>123</v>
      </c>
      <c r="V31" s="2">
        <v>58</v>
      </c>
      <c r="W31" s="4">
        <v>14</v>
      </c>
      <c r="X31" s="4"/>
      <c r="Y31" s="2">
        <v>0</v>
      </c>
      <c r="Z31" s="2">
        <v>72</v>
      </c>
      <c r="AA31" s="67">
        <f t="shared" si="4"/>
        <v>670</v>
      </c>
      <c r="AB31" s="70">
        <v>1677</v>
      </c>
      <c r="AC31" s="105">
        <f t="shared" si="5"/>
        <v>0.39952295766249257</v>
      </c>
      <c r="AD31" s="135">
        <v>2</v>
      </c>
      <c r="AE31" s="134">
        <v>1</v>
      </c>
    </row>
    <row r="32" spans="1:31" ht="15" thickBot="1">
      <c r="A32" s="163">
        <v>200033025</v>
      </c>
      <c r="B32" s="15" t="s">
        <v>53</v>
      </c>
      <c r="C32" s="2">
        <v>155</v>
      </c>
      <c r="D32" s="95">
        <v>123</v>
      </c>
      <c r="E32" s="78">
        <v>161</v>
      </c>
      <c r="F32" s="141">
        <f t="shared" si="0"/>
        <v>0.18659658344283836</v>
      </c>
      <c r="G32" s="2">
        <v>38</v>
      </c>
      <c r="H32" s="2">
        <v>477</v>
      </c>
      <c r="I32" s="64">
        <v>387</v>
      </c>
      <c r="J32" s="93">
        <v>333</v>
      </c>
      <c r="K32" s="99">
        <f t="shared" si="1"/>
        <v>0.2187910643889619</v>
      </c>
      <c r="L32" s="27">
        <v>40</v>
      </c>
      <c r="M32" s="9">
        <f t="shared" si="2"/>
        <v>2.6281208935611037E-2</v>
      </c>
      <c r="N32" s="2">
        <v>9</v>
      </c>
      <c r="O32" s="2">
        <v>769</v>
      </c>
      <c r="P32" s="64">
        <v>187</v>
      </c>
      <c r="Q32" s="2">
        <v>30</v>
      </c>
      <c r="R32" s="31"/>
      <c r="S32" s="49">
        <f t="shared" si="3"/>
        <v>0</v>
      </c>
      <c r="T32" s="2">
        <v>4</v>
      </c>
      <c r="U32" s="3">
        <v>221</v>
      </c>
      <c r="V32" s="2">
        <v>17</v>
      </c>
      <c r="W32" s="4">
        <v>8</v>
      </c>
      <c r="X32" s="4">
        <v>4</v>
      </c>
      <c r="Y32" s="2">
        <v>26</v>
      </c>
      <c r="Z32" s="2">
        <v>46</v>
      </c>
      <c r="AA32" s="67">
        <f t="shared" si="4"/>
        <v>657</v>
      </c>
      <c r="AB32" s="70">
        <v>1522</v>
      </c>
      <c r="AC32" s="105">
        <f t="shared" si="5"/>
        <v>0.43166885676741129</v>
      </c>
      <c r="AD32" s="136">
        <v>3</v>
      </c>
      <c r="AE32" s="135">
        <v>2</v>
      </c>
    </row>
    <row r="33" spans="1:31" ht="15" thickBot="1">
      <c r="A33" s="163">
        <v>246800569</v>
      </c>
      <c r="B33" s="158" t="s">
        <v>47</v>
      </c>
      <c r="C33" s="2">
        <v>49</v>
      </c>
      <c r="D33" s="24">
        <v>4</v>
      </c>
      <c r="E33" s="24">
        <v>4</v>
      </c>
      <c r="F33" s="25">
        <f t="shared" si="0"/>
        <v>2.926115581565472E-3</v>
      </c>
      <c r="G33" s="2">
        <v>87</v>
      </c>
      <c r="H33" s="2">
        <v>144</v>
      </c>
      <c r="I33" s="64">
        <v>606</v>
      </c>
      <c r="J33" s="29">
        <v>401</v>
      </c>
      <c r="K33" s="46">
        <f t="shared" si="1"/>
        <v>0.14667154352596928</v>
      </c>
      <c r="L33" s="102">
        <v>161</v>
      </c>
      <c r="M33" s="107">
        <f t="shared" si="2"/>
        <v>5.8888076079005119E-2</v>
      </c>
      <c r="N33" s="2">
        <v>22</v>
      </c>
      <c r="O33" s="2">
        <v>1190</v>
      </c>
      <c r="P33" s="64">
        <v>601</v>
      </c>
      <c r="Q33" s="2">
        <v>272</v>
      </c>
      <c r="R33" s="31">
        <v>56</v>
      </c>
      <c r="S33" s="49">
        <f t="shared" si="3"/>
        <v>2.0482809070958303E-2</v>
      </c>
      <c r="T33" s="2">
        <v>192</v>
      </c>
      <c r="U33" s="3">
        <v>1121</v>
      </c>
      <c r="V33" s="2">
        <v>37</v>
      </c>
      <c r="W33" s="4">
        <v>26</v>
      </c>
      <c r="X33" s="4">
        <v>80</v>
      </c>
      <c r="Y33" s="2">
        <v>136</v>
      </c>
      <c r="Z33" s="2">
        <v>214</v>
      </c>
      <c r="AA33" s="67">
        <f t="shared" si="4"/>
        <v>626</v>
      </c>
      <c r="AB33" s="70">
        <v>2734</v>
      </c>
      <c r="AC33" s="6">
        <f t="shared" si="5"/>
        <v>0.22896854425749816</v>
      </c>
      <c r="AD33" s="134">
        <v>1</v>
      </c>
      <c r="AE33" s="5"/>
    </row>
    <row r="34" spans="1:31" ht="15" thickBot="1">
      <c r="A34" s="163">
        <v>200070324</v>
      </c>
      <c r="B34" s="16" t="s">
        <v>60</v>
      </c>
      <c r="C34" s="2">
        <v>74</v>
      </c>
      <c r="D34" s="95">
        <v>59</v>
      </c>
      <c r="E34" s="78">
        <v>208</v>
      </c>
      <c r="F34" s="141">
        <f t="shared" si="0"/>
        <v>0.1608433734939759</v>
      </c>
      <c r="G34" s="2">
        <v>109</v>
      </c>
      <c r="H34" s="2">
        <v>450</v>
      </c>
      <c r="I34" s="64">
        <v>144</v>
      </c>
      <c r="J34" s="29">
        <v>282</v>
      </c>
      <c r="K34" s="46">
        <f t="shared" si="1"/>
        <v>0.16987951807228915</v>
      </c>
      <c r="L34" s="27">
        <v>55</v>
      </c>
      <c r="M34" s="9">
        <f t="shared" si="2"/>
        <v>3.313253012048193E-2</v>
      </c>
      <c r="N34" s="2">
        <v>10</v>
      </c>
      <c r="O34" s="2">
        <v>491</v>
      </c>
      <c r="P34" s="64">
        <v>121</v>
      </c>
      <c r="Q34" s="2">
        <v>223</v>
      </c>
      <c r="R34" s="31">
        <v>4</v>
      </c>
      <c r="S34" s="49">
        <f t="shared" si="3"/>
        <v>2.4096385542168677E-3</v>
      </c>
      <c r="T34" s="2">
        <v>6</v>
      </c>
      <c r="U34" s="3">
        <v>354</v>
      </c>
      <c r="V34" s="2">
        <v>63</v>
      </c>
      <c r="W34" s="4">
        <v>45</v>
      </c>
      <c r="X34" s="4">
        <v>71</v>
      </c>
      <c r="Y34" s="2">
        <v>186</v>
      </c>
      <c r="Z34" s="2">
        <v>247</v>
      </c>
      <c r="AA34" s="67">
        <f t="shared" si="4"/>
        <v>608</v>
      </c>
      <c r="AB34" s="70">
        <v>1660</v>
      </c>
      <c r="AC34" s="104">
        <f t="shared" si="5"/>
        <v>0.36626506024096384</v>
      </c>
      <c r="AD34" s="136">
        <v>3</v>
      </c>
      <c r="AE34" s="5"/>
    </row>
    <row r="35" spans="1:31" ht="15" thickBot="1">
      <c r="A35" s="163">
        <v>245400262</v>
      </c>
      <c r="B35" s="18" t="s">
        <v>36</v>
      </c>
      <c r="C35" s="2">
        <v>45</v>
      </c>
      <c r="D35" s="24">
        <v>7</v>
      </c>
      <c r="E35" s="24">
        <v>12</v>
      </c>
      <c r="F35" s="25">
        <f t="shared" ref="F35:F66" si="6">(E35+D35)/AB35</f>
        <v>4.3508129150446528E-3</v>
      </c>
      <c r="G35" s="2">
        <v>91</v>
      </c>
      <c r="H35" s="2">
        <v>155</v>
      </c>
      <c r="I35" s="64">
        <v>160</v>
      </c>
      <c r="J35" s="29">
        <v>94</v>
      </c>
      <c r="K35" s="46">
        <f t="shared" ref="K35:K66" si="7">J35/AB35</f>
        <v>2.1525074421799864E-2</v>
      </c>
      <c r="L35" s="27">
        <v>248</v>
      </c>
      <c r="M35" s="9">
        <f t="shared" ref="M35:M66" si="8">L35/AB35</f>
        <v>5.6789558049003895E-2</v>
      </c>
      <c r="N35" s="2">
        <v>73</v>
      </c>
      <c r="O35" s="2">
        <v>575</v>
      </c>
      <c r="P35" s="64">
        <v>226</v>
      </c>
      <c r="Q35" s="2">
        <v>217</v>
      </c>
      <c r="R35" s="100">
        <v>218</v>
      </c>
      <c r="S35" s="101">
        <f t="shared" ref="S35:S66" si="9">R35/AB35</f>
        <v>4.9919853446301808E-2</v>
      </c>
      <c r="T35" s="2">
        <v>35</v>
      </c>
      <c r="U35" s="3">
        <v>696</v>
      </c>
      <c r="V35" s="2">
        <v>129</v>
      </c>
      <c r="W35" s="4">
        <v>195</v>
      </c>
      <c r="X35" s="4">
        <v>175</v>
      </c>
      <c r="Y35" s="2">
        <v>2442</v>
      </c>
      <c r="Z35" s="2">
        <v>760</v>
      </c>
      <c r="AA35" s="67">
        <f t="shared" ref="AA35:AA66" si="10">D35+E35+J35+L35+R35</f>
        <v>579</v>
      </c>
      <c r="AB35" s="70">
        <v>4367</v>
      </c>
      <c r="AC35" s="6">
        <f t="shared" ref="AC35:AC66" si="11">AA35/AB35</f>
        <v>0.13258529883215023</v>
      </c>
      <c r="AD35" s="133">
        <v>4</v>
      </c>
      <c r="AE35" s="5"/>
    </row>
    <row r="36" spans="1:31" ht="15" thickBot="1">
      <c r="A36" s="163">
        <v>200034270</v>
      </c>
      <c r="B36" s="15" t="s">
        <v>57</v>
      </c>
      <c r="C36" s="2">
        <v>60</v>
      </c>
      <c r="D36" s="24">
        <v>74</v>
      </c>
      <c r="E36" s="24">
        <v>12</v>
      </c>
      <c r="F36" s="25">
        <f t="shared" si="6"/>
        <v>3.9413382218148489E-2</v>
      </c>
      <c r="G36" s="2">
        <v>87</v>
      </c>
      <c r="H36" s="2">
        <v>233</v>
      </c>
      <c r="I36" s="64">
        <v>66</v>
      </c>
      <c r="J36" s="29">
        <v>59</v>
      </c>
      <c r="K36" s="46">
        <f t="shared" si="7"/>
        <v>2.7039413382218148E-2</v>
      </c>
      <c r="L36" s="102">
        <v>198</v>
      </c>
      <c r="M36" s="108">
        <f t="shared" si="8"/>
        <v>9.0742438130155825E-2</v>
      </c>
      <c r="N36" s="2">
        <v>52</v>
      </c>
      <c r="O36" s="2">
        <v>375</v>
      </c>
      <c r="P36" s="64">
        <v>560</v>
      </c>
      <c r="Q36" s="2">
        <v>425</v>
      </c>
      <c r="R36" s="100">
        <v>222</v>
      </c>
      <c r="S36" s="144">
        <f t="shared" si="9"/>
        <v>0.10174152153987168</v>
      </c>
      <c r="T36" s="2">
        <v>200</v>
      </c>
      <c r="U36" s="3">
        <v>1407</v>
      </c>
      <c r="V36" s="2">
        <v>85</v>
      </c>
      <c r="W36" s="4">
        <v>21</v>
      </c>
      <c r="X36" s="4">
        <v>21</v>
      </c>
      <c r="Y36" s="2">
        <v>40</v>
      </c>
      <c r="Z36" s="2">
        <v>156</v>
      </c>
      <c r="AA36" s="67">
        <f t="shared" si="10"/>
        <v>565</v>
      </c>
      <c r="AB36" s="70">
        <v>2182</v>
      </c>
      <c r="AC36" s="6">
        <f t="shared" si="11"/>
        <v>0.25893675527039411</v>
      </c>
      <c r="AD36" s="133">
        <v>4</v>
      </c>
      <c r="AE36" s="134">
        <v>1</v>
      </c>
    </row>
    <row r="37" spans="1:31">
      <c r="A37" s="163">
        <v>200071066</v>
      </c>
      <c r="B37" s="18" t="s">
        <v>41</v>
      </c>
      <c r="C37" s="2">
        <v>134</v>
      </c>
      <c r="D37" s="24">
        <v>37</v>
      </c>
      <c r="E37" s="24">
        <v>155</v>
      </c>
      <c r="F37" s="43">
        <f t="shared" si="6"/>
        <v>6.1676839061998071E-2</v>
      </c>
      <c r="G37" s="2">
        <v>198</v>
      </c>
      <c r="H37" s="2">
        <v>524</v>
      </c>
      <c r="I37" s="64">
        <v>791</v>
      </c>
      <c r="J37" s="29">
        <v>135</v>
      </c>
      <c r="K37" s="46">
        <f t="shared" si="7"/>
        <v>4.3366527465467396E-2</v>
      </c>
      <c r="L37" s="27">
        <v>127</v>
      </c>
      <c r="M37" s="9">
        <f t="shared" si="8"/>
        <v>4.0796659171217477E-2</v>
      </c>
      <c r="N37" s="2">
        <v>192</v>
      </c>
      <c r="O37" s="2">
        <v>1245</v>
      </c>
      <c r="P37" s="64">
        <v>221</v>
      </c>
      <c r="Q37" s="2">
        <v>144</v>
      </c>
      <c r="R37" s="31">
        <v>61</v>
      </c>
      <c r="S37" s="49">
        <f t="shared" si="9"/>
        <v>1.9595245743655638E-2</v>
      </c>
      <c r="T37" s="2">
        <v>85</v>
      </c>
      <c r="U37" s="3">
        <v>511</v>
      </c>
      <c r="V37" s="2">
        <v>406</v>
      </c>
      <c r="W37" s="4">
        <v>49</v>
      </c>
      <c r="X37" s="4">
        <v>29</v>
      </c>
      <c r="Y37" s="2">
        <v>349</v>
      </c>
      <c r="Z37" s="2">
        <v>610</v>
      </c>
      <c r="AA37" s="67">
        <f t="shared" si="10"/>
        <v>515</v>
      </c>
      <c r="AB37" s="70">
        <v>3113</v>
      </c>
      <c r="AC37" s="6">
        <f t="shared" si="11"/>
        <v>0.16543527144233858</v>
      </c>
      <c r="AD37" s="136">
        <v>3</v>
      </c>
      <c r="AE37" s="5"/>
    </row>
    <row r="38" spans="1:31">
      <c r="A38" s="163">
        <v>200036465</v>
      </c>
      <c r="B38" s="18" t="s">
        <v>43</v>
      </c>
      <c r="C38" s="2">
        <v>291</v>
      </c>
      <c r="D38" s="24">
        <v>31</v>
      </c>
      <c r="E38" s="24">
        <v>4</v>
      </c>
      <c r="F38" s="25">
        <f t="shared" si="6"/>
        <v>1.1655011655011656E-2</v>
      </c>
      <c r="G38" s="2">
        <v>94</v>
      </c>
      <c r="H38" s="2">
        <v>420</v>
      </c>
      <c r="I38" s="64">
        <v>537</v>
      </c>
      <c r="J38" s="29">
        <v>266</v>
      </c>
      <c r="K38" s="46">
        <f t="shared" si="7"/>
        <v>8.8578088578088576E-2</v>
      </c>
      <c r="L38" s="27">
        <v>120</v>
      </c>
      <c r="M38" s="9">
        <f t="shared" si="8"/>
        <v>3.996003996003996E-2</v>
      </c>
      <c r="N38" s="2">
        <v>15</v>
      </c>
      <c r="O38" s="2">
        <v>938</v>
      </c>
      <c r="P38" s="64">
        <v>878</v>
      </c>
      <c r="Q38" s="2">
        <v>280</v>
      </c>
      <c r="R38" s="31">
        <v>75</v>
      </c>
      <c r="S38" s="49">
        <f t="shared" si="9"/>
        <v>2.4975024975024976E-2</v>
      </c>
      <c r="T38" s="2">
        <v>238</v>
      </c>
      <c r="U38" s="3">
        <v>1471</v>
      </c>
      <c r="V38" s="2">
        <v>46</v>
      </c>
      <c r="W38" s="4">
        <v>46</v>
      </c>
      <c r="X38" s="4">
        <v>17</v>
      </c>
      <c r="Y38" s="2">
        <v>65</v>
      </c>
      <c r="Z38" s="2">
        <v>143</v>
      </c>
      <c r="AA38" s="67">
        <f t="shared" si="10"/>
        <v>496</v>
      </c>
      <c r="AB38" s="70">
        <v>3003</v>
      </c>
      <c r="AC38" s="6">
        <f t="shared" si="11"/>
        <v>0.16516816516816518</v>
      </c>
      <c r="AD38" s="134">
        <v>1</v>
      </c>
      <c r="AE38" s="5"/>
    </row>
    <row r="39" spans="1:31" ht="15" thickBot="1">
      <c r="A39" s="163">
        <v>246701080</v>
      </c>
      <c r="B39" s="23" t="s">
        <v>37</v>
      </c>
      <c r="C39" s="2">
        <v>16</v>
      </c>
      <c r="D39" s="24">
        <v>9</v>
      </c>
      <c r="E39" s="24"/>
      <c r="F39" s="25">
        <f t="shared" si="6"/>
        <v>2.7709359605911331E-3</v>
      </c>
      <c r="G39" s="2">
        <v>42</v>
      </c>
      <c r="H39" s="2">
        <v>67</v>
      </c>
      <c r="I39" s="64">
        <v>616</v>
      </c>
      <c r="J39" s="29">
        <v>185</v>
      </c>
      <c r="K39" s="46">
        <f t="shared" si="7"/>
        <v>5.6958128078817734E-2</v>
      </c>
      <c r="L39" s="27">
        <v>133</v>
      </c>
      <c r="M39" s="9">
        <f t="shared" si="8"/>
        <v>4.0948275862068964E-2</v>
      </c>
      <c r="N39" s="2">
        <v>84</v>
      </c>
      <c r="O39" s="2">
        <v>1018</v>
      </c>
      <c r="P39" s="64">
        <v>650</v>
      </c>
      <c r="Q39" s="2">
        <v>850</v>
      </c>
      <c r="R39" s="31">
        <v>147</v>
      </c>
      <c r="S39" s="61">
        <f t="shared" si="9"/>
        <v>4.5258620689655173E-2</v>
      </c>
      <c r="T39" s="2">
        <v>414</v>
      </c>
      <c r="U39" s="3">
        <v>2061</v>
      </c>
      <c r="V39" s="2">
        <v>21</v>
      </c>
      <c r="W39" s="4">
        <v>30</v>
      </c>
      <c r="X39" s="4">
        <v>3</v>
      </c>
      <c r="Y39" s="2">
        <v>48</v>
      </c>
      <c r="Z39" s="2">
        <v>63</v>
      </c>
      <c r="AA39" s="67">
        <f t="shared" si="10"/>
        <v>474</v>
      </c>
      <c r="AB39" s="70">
        <v>3248</v>
      </c>
      <c r="AC39" s="6">
        <f t="shared" si="11"/>
        <v>0.14593596059113301</v>
      </c>
      <c r="AD39" s="133">
        <v>4</v>
      </c>
      <c r="AE39" s="5"/>
    </row>
    <row r="40" spans="1:31" ht="15" thickBot="1">
      <c r="A40" s="163">
        <v>200043693</v>
      </c>
      <c r="B40" s="189" t="s">
        <v>69</v>
      </c>
      <c r="C40" s="2">
        <v>7</v>
      </c>
      <c r="D40" s="24"/>
      <c r="E40" s="24"/>
      <c r="F40" s="25">
        <f t="shared" si="6"/>
        <v>0</v>
      </c>
      <c r="G40" s="2">
        <v>38</v>
      </c>
      <c r="H40" s="2">
        <v>45</v>
      </c>
      <c r="I40" s="64">
        <v>7</v>
      </c>
      <c r="J40" s="93">
        <v>430</v>
      </c>
      <c r="K40" s="143">
        <f t="shared" si="7"/>
        <v>0.80373831775700932</v>
      </c>
      <c r="L40" s="27">
        <v>8</v>
      </c>
      <c r="M40" s="9">
        <f t="shared" si="8"/>
        <v>1.4953271028037384E-2</v>
      </c>
      <c r="N40" s="2">
        <v>2</v>
      </c>
      <c r="O40" s="2">
        <v>447</v>
      </c>
      <c r="P40" s="64"/>
      <c r="Q40" s="2"/>
      <c r="R40" s="31"/>
      <c r="S40" s="49">
        <f t="shared" si="9"/>
        <v>0</v>
      </c>
      <c r="T40" s="2"/>
      <c r="U40" s="3"/>
      <c r="V40" s="2">
        <v>0</v>
      </c>
      <c r="W40" s="4"/>
      <c r="X40" s="4">
        <v>34</v>
      </c>
      <c r="Y40" s="2">
        <v>9</v>
      </c>
      <c r="Z40" s="2">
        <v>40</v>
      </c>
      <c r="AA40" s="67">
        <f t="shared" si="10"/>
        <v>438</v>
      </c>
      <c r="AB40" s="70">
        <v>535</v>
      </c>
      <c r="AC40" s="106">
        <f t="shared" si="11"/>
        <v>0.81869158878504678</v>
      </c>
      <c r="AD40" s="135">
        <v>2</v>
      </c>
      <c r="AE40" s="5"/>
    </row>
    <row r="41" spans="1:31">
      <c r="A41" s="163">
        <v>200070746</v>
      </c>
      <c r="B41" s="187" t="s">
        <v>42</v>
      </c>
      <c r="C41" s="2">
        <v>83</v>
      </c>
      <c r="D41" s="24">
        <v>74</v>
      </c>
      <c r="E41" s="24">
        <v>15</v>
      </c>
      <c r="F41" s="25">
        <f t="shared" si="6"/>
        <v>3.3801747056589442E-2</v>
      </c>
      <c r="G41" s="2">
        <v>61</v>
      </c>
      <c r="H41" s="2">
        <v>233</v>
      </c>
      <c r="I41" s="64">
        <v>457</v>
      </c>
      <c r="J41" s="29">
        <v>182</v>
      </c>
      <c r="K41" s="46">
        <f t="shared" si="7"/>
        <v>6.9122673756171663E-2</v>
      </c>
      <c r="L41" s="27">
        <v>79</v>
      </c>
      <c r="M41" s="9">
        <f t="shared" si="8"/>
        <v>3.0003797949107482E-2</v>
      </c>
      <c r="N41" s="2">
        <v>38</v>
      </c>
      <c r="O41" s="2">
        <v>756</v>
      </c>
      <c r="P41" s="64">
        <v>520</v>
      </c>
      <c r="Q41" s="2">
        <v>128</v>
      </c>
      <c r="R41" s="31">
        <v>72</v>
      </c>
      <c r="S41" s="49">
        <f t="shared" si="9"/>
        <v>2.7345233573870111E-2</v>
      </c>
      <c r="T41" s="2">
        <v>97</v>
      </c>
      <c r="U41" s="3">
        <v>817</v>
      </c>
      <c r="V41" s="2">
        <v>198</v>
      </c>
      <c r="W41" s="4">
        <v>295</v>
      </c>
      <c r="X41" s="4">
        <v>87</v>
      </c>
      <c r="Y41" s="2">
        <v>247</v>
      </c>
      <c r="Z41" s="2">
        <v>769</v>
      </c>
      <c r="AA41" s="67">
        <f t="shared" si="10"/>
        <v>422</v>
      </c>
      <c r="AB41" s="70">
        <v>2633</v>
      </c>
      <c r="AC41" s="6">
        <f t="shared" si="11"/>
        <v>0.1602734523357387</v>
      </c>
      <c r="AD41" s="133">
        <v>4</v>
      </c>
      <c r="AE41" s="137"/>
    </row>
    <row r="42" spans="1:31">
      <c r="A42" s="163">
        <v>200068864</v>
      </c>
      <c r="B42" s="23" t="s">
        <v>59</v>
      </c>
      <c r="C42" s="2">
        <v>28</v>
      </c>
      <c r="D42" s="24">
        <v>16</v>
      </c>
      <c r="E42" s="24">
        <v>77</v>
      </c>
      <c r="F42" s="43">
        <f t="shared" si="6"/>
        <v>6.4182194616977231E-2</v>
      </c>
      <c r="G42" s="2">
        <v>19</v>
      </c>
      <c r="H42" s="2">
        <v>140</v>
      </c>
      <c r="I42" s="64">
        <v>205</v>
      </c>
      <c r="J42" s="29">
        <v>209</v>
      </c>
      <c r="K42" s="46">
        <f t="shared" si="7"/>
        <v>0.14423740510697033</v>
      </c>
      <c r="L42" s="27">
        <v>52</v>
      </c>
      <c r="M42" s="9">
        <f t="shared" si="8"/>
        <v>3.5886818495514144E-2</v>
      </c>
      <c r="N42" s="2">
        <v>23</v>
      </c>
      <c r="O42" s="2">
        <v>489</v>
      </c>
      <c r="P42" s="64">
        <v>258</v>
      </c>
      <c r="Q42" s="2">
        <v>333</v>
      </c>
      <c r="R42" s="31">
        <v>23</v>
      </c>
      <c r="S42" s="49">
        <f t="shared" si="9"/>
        <v>1.5873015873015872E-2</v>
      </c>
      <c r="T42" s="2">
        <v>43</v>
      </c>
      <c r="U42" s="3">
        <v>657</v>
      </c>
      <c r="V42" s="2">
        <v>18</v>
      </c>
      <c r="W42" s="4">
        <v>78</v>
      </c>
      <c r="X42" s="4">
        <v>14</v>
      </c>
      <c r="Y42" s="2">
        <v>53</v>
      </c>
      <c r="Z42" s="2">
        <v>131</v>
      </c>
      <c r="AA42" s="67">
        <f t="shared" si="10"/>
        <v>377</v>
      </c>
      <c r="AB42" s="70">
        <v>1449</v>
      </c>
      <c r="AC42" s="6">
        <f t="shared" si="11"/>
        <v>0.26017943409247757</v>
      </c>
      <c r="AD42" s="136">
        <v>3</v>
      </c>
      <c r="AE42" s="5"/>
    </row>
    <row r="43" spans="1:31">
      <c r="A43" s="163">
        <v>200066041</v>
      </c>
      <c r="B43" s="187" t="s">
        <v>58</v>
      </c>
      <c r="C43" s="2">
        <v>16</v>
      </c>
      <c r="D43" s="24">
        <v>13</v>
      </c>
      <c r="E43" s="24"/>
      <c r="F43" s="25">
        <f t="shared" si="6"/>
        <v>7.3239436619718309E-3</v>
      </c>
      <c r="G43" s="2">
        <v>25</v>
      </c>
      <c r="H43" s="2">
        <v>54</v>
      </c>
      <c r="I43" s="64">
        <v>211</v>
      </c>
      <c r="J43" s="29">
        <v>180</v>
      </c>
      <c r="K43" s="46">
        <f t="shared" si="7"/>
        <v>0.10140845070422536</v>
      </c>
      <c r="L43" s="27">
        <v>45</v>
      </c>
      <c r="M43" s="9">
        <f t="shared" si="8"/>
        <v>2.5352112676056339E-2</v>
      </c>
      <c r="N43" s="2">
        <v>16</v>
      </c>
      <c r="O43" s="2">
        <v>452</v>
      </c>
      <c r="P43" s="64">
        <v>591</v>
      </c>
      <c r="Q43" s="2">
        <v>292</v>
      </c>
      <c r="R43" s="31">
        <v>127</v>
      </c>
      <c r="S43" s="61">
        <f t="shared" si="9"/>
        <v>7.1549295774647886E-2</v>
      </c>
      <c r="T43" s="2">
        <v>163</v>
      </c>
      <c r="U43" s="3">
        <v>1173</v>
      </c>
      <c r="V43" s="2">
        <v>15</v>
      </c>
      <c r="W43" s="4">
        <v>5</v>
      </c>
      <c r="X43" s="4">
        <v>4</v>
      </c>
      <c r="Y43" s="2">
        <v>72</v>
      </c>
      <c r="Z43" s="2">
        <v>85</v>
      </c>
      <c r="AA43" s="67">
        <f t="shared" si="10"/>
        <v>365</v>
      </c>
      <c r="AB43" s="70">
        <v>1775</v>
      </c>
      <c r="AC43" s="6">
        <f t="shared" si="11"/>
        <v>0.20563380281690141</v>
      </c>
      <c r="AD43" s="133">
        <v>4</v>
      </c>
      <c r="AE43" s="5"/>
    </row>
    <row r="44" spans="1:31">
      <c r="A44" s="163">
        <v>245400601</v>
      </c>
      <c r="B44" s="187" t="s">
        <v>61</v>
      </c>
      <c r="C44" s="2">
        <v>90</v>
      </c>
      <c r="D44" s="24">
        <v>32</v>
      </c>
      <c r="E44" s="24">
        <v>39</v>
      </c>
      <c r="F44" s="25">
        <f t="shared" si="6"/>
        <v>4.8797250859106529E-2</v>
      </c>
      <c r="G44" s="2">
        <v>298</v>
      </c>
      <c r="H44" s="2">
        <v>459</v>
      </c>
      <c r="I44" s="64">
        <v>240</v>
      </c>
      <c r="J44" s="29">
        <v>219</v>
      </c>
      <c r="K44" s="46">
        <f t="shared" si="7"/>
        <v>0.15051546391752577</v>
      </c>
      <c r="L44" s="27">
        <v>70</v>
      </c>
      <c r="M44" s="9">
        <f t="shared" si="8"/>
        <v>4.8109965635738834E-2</v>
      </c>
      <c r="N44" s="2">
        <v>15</v>
      </c>
      <c r="O44" s="2">
        <v>544</v>
      </c>
      <c r="P44" s="64">
        <v>168</v>
      </c>
      <c r="Q44" s="2">
        <v>26</v>
      </c>
      <c r="R44" s="31"/>
      <c r="S44" s="49">
        <f t="shared" si="9"/>
        <v>0</v>
      </c>
      <c r="T44" s="2">
        <v>72</v>
      </c>
      <c r="U44" s="3">
        <v>266</v>
      </c>
      <c r="V44" s="2">
        <v>39</v>
      </c>
      <c r="W44" s="4"/>
      <c r="X44" s="4">
        <v>62</v>
      </c>
      <c r="Y44" s="2">
        <v>85</v>
      </c>
      <c r="Z44" s="2">
        <v>143</v>
      </c>
      <c r="AA44" s="67">
        <f t="shared" si="10"/>
        <v>360</v>
      </c>
      <c r="AB44" s="70">
        <v>1455</v>
      </c>
      <c r="AC44" s="6">
        <f t="shared" si="11"/>
        <v>0.24742268041237114</v>
      </c>
      <c r="AD44" s="134">
        <v>1</v>
      </c>
      <c r="AE44" s="136">
        <v>3</v>
      </c>
    </row>
    <row r="45" spans="1:31">
      <c r="A45" s="163">
        <v>200068377</v>
      </c>
      <c r="B45" s="19" t="s">
        <v>52</v>
      </c>
      <c r="C45" s="2">
        <v>188</v>
      </c>
      <c r="D45" s="24">
        <v>79</v>
      </c>
      <c r="E45" s="24">
        <v>48</v>
      </c>
      <c r="F45" s="43">
        <f t="shared" si="6"/>
        <v>6.7089276281035393E-2</v>
      </c>
      <c r="G45" s="2">
        <v>106</v>
      </c>
      <c r="H45" s="2">
        <v>421</v>
      </c>
      <c r="I45" s="64">
        <v>384</v>
      </c>
      <c r="J45" s="29">
        <v>195</v>
      </c>
      <c r="K45" s="46">
        <f t="shared" si="7"/>
        <v>0.10301109350237718</v>
      </c>
      <c r="L45" s="27">
        <v>24</v>
      </c>
      <c r="M45" s="9">
        <f t="shared" si="8"/>
        <v>1.2678288431061807E-2</v>
      </c>
      <c r="N45" s="2">
        <v>51</v>
      </c>
      <c r="O45" s="2">
        <v>654</v>
      </c>
      <c r="P45" s="64">
        <v>215</v>
      </c>
      <c r="Q45" s="2">
        <v>10</v>
      </c>
      <c r="R45" s="31"/>
      <c r="S45" s="49">
        <f t="shared" si="9"/>
        <v>0</v>
      </c>
      <c r="T45" s="2">
        <v>8</v>
      </c>
      <c r="U45" s="3">
        <v>233</v>
      </c>
      <c r="V45" s="2">
        <v>344</v>
      </c>
      <c r="W45" s="4">
        <v>109</v>
      </c>
      <c r="X45" s="4">
        <v>31</v>
      </c>
      <c r="Y45" s="2">
        <v>101</v>
      </c>
      <c r="Z45" s="2">
        <v>514</v>
      </c>
      <c r="AA45" s="67">
        <f t="shared" si="10"/>
        <v>346</v>
      </c>
      <c r="AB45" s="70">
        <v>1893</v>
      </c>
      <c r="AC45" s="6">
        <f t="shared" si="11"/>
        <v>0.18277865821447437</v>
      </c>
      <c r="AD45" s="136">
        <v>3</v>
      </c>
      <c r="AE45" s="5"/>
    </row>
    <row r="46" spans="1:31">
      <c r="A46" s="163">
        <v>200041515</v>
      </c>
      <c r="B46" s="158" t="s">
        <v>55</v>
      </c>
      <c r="C46" s="2">
        <v>155</v>
      </c>
      <c r="D46" s="24">
        <v>99</v>
      </c>
      <c r="E46" s="24">
        <v>63</v>
      </c>
      <c r="F46" s="44">
        <f t="shared" si="6"/>
        <v>0.10338225909380983</v>
      </c>
      <c r="G46" s="2">
        <v>66</v>
      </c>
      <c r="H46" s="2">
        <v>383</v>
      </c>
      <c r="I46" s="64">
        <v>569</v>
      </c>
      <c r="J46" s="29">
        <v>12</v>
      </c>
      <c r="K46" s="46">
        <f t="shared" si="7"/>
        <v>7.6579451180599873E-3</v>
      </c>
      <c r="L46" s="27">
        <v>156</v>
      </c>
      <c r="M46" s="54">
        <f t="shared" si="8"/>
        <v>9.9553286534779836E-2</v>
      </c>
      <c r="N46" s="2">
        <v>24</v>
      </c>
      <c r="O46" s="2">
        <v>761</v>
      </c>
      <c r="P46" s="64">
        <v>91</v>
      </c>
      <c r="Q46" s="2">
        <v>85</v>
      </c>
      <c r="R46" s="31">
        <v>14</v>
      </c>
      <c r="S46" s="49">
        <f t="shared" si="9"/>
        <v>8.9342693044033184E-3</v>
      </c>
      <c r="T46" s="2">
        <v>15</v>
      </c>
      <c r="U46" s="3">
        <v>205</v>
      </c>
      <c r="V46" s="2">
        <v>99</v>
      </c>
      <c r="W46" s="4">
        <v>48</v>
      </c>
      <c r="X46" s="4">
        <v>30</v>
      </c>
      <c r="Y46" s="2">
        <v>41</v>
      </c>
      <c r="Z46" s="2">
        <v>191</v>
      </c>
      <c r="AA46" s="67">
        <f t="shared" si="10"/>
        <v>344</v>
      </c>
      <c r="AB46" s="70">
        <v>1567</v>
      </c>
      <c r="AC46" s="6">
        <f t="shared" si="11"/>
        <v>0.21952776005105296</v>
      </c>
      <c r="AD46" s="134">
        <v>1</v>
      </c>
      <c r="AE46" s="136">
        <v>3</v>
      </c>
    </row>
    <row r="47" spans="1:31">
      <c r="A47" s="163">
        <v>245701404</v>
      </c>
      <c r="B47" s="158" t="s">
        <v>56</v>
      </c>
      <c r="C47" s="2">
        <v>26</v>
      </c>
      <c r="D47" s="24">
        <v>11</v>
      </c>
      <c r="E47" s="24"/>
      <c r="F47" s="25">
        <f t="shared" si="6"/>
        <v>5.3684724255734506E-3</v>
      </c>
      <c r="G47" s="2">
        <v>78</v>
      </c>
      <c r="H47" s="2">
        <v>115</v>
      </c>
      <c r="I47" s="64">
        <v>148</v>
      </c>
      <c r="J47" s="29">
        <v>101</v>
      </c>
      <c r="K47" s="46">
        <f t="shared" si="7"/>
        <v>4.9292337725719865E-2</v>
      </c>
      <c r="L47" s="27">
        <v>140</v>
      </c>
      <c r="M47" s="9">
        <f t="shared" si="8"/>
        <v>6.8326012689116644E-2</v>
      </c>
      <c r="N47" s="2">
        <v>56</v>
      </c>
      <c r="O47" s="2">
        <v>445</v>
      </c>
      <c r="P47" s="64">
        <v>406</v>
      </c>
      <c r="Q47" s="2">
        <v>198</v>
      </c>
      <c r="R47" s="31">
        <v>88</v>
      </c>
      <c r="S47" s="49">
        <f t="shared" si="9"/>
        <v>4.2947779404587605E-2</v>
      </c>
      <c r="T47" s="2">
        <v>92</v>
      </c>
      <c r="U47" s="3">
        <v>784</v>
      </c>
      <c r="V47" s="2">
        <v>65</v>
      </c>
      <c r="W47" s="4">
        <v>58</v>
      </c>
      <c r="X47" s="4">
        <v>134</v>
      </c>
      <c r="Y47" s="2">
        <v>448</v>
      </c>
      <c r="Z47" s="2">
        <v>415</v>
      </c>
      <c r="AA47" s="67">
        <f t="shared" si="10"/>
        <v>340</v>
      </c>
      <c r="AB47" s="70">
        <v>2049</v>
      </c>
      <c r="AC47" s="6">
        <f t="shared" si="11"/>
        <v>0.16593460224499756</v>
      </c>
      <c r="AD47" s="134">
        <v>1</v>
      </c>
      <c r="AE47" s="5"/>
    </row>
    <row r="48" spans="1:31">
      <c r="A48" s="163">
        <v>246700744</v>
      </c>
      <c r="B48" s="158" t="s">
        <v>51</v>
      </c>
      <c r="C48" s="2">
        <v>3</v>
      </c>
      <c r="D48" s="24"/>
      <c r="E48" s="24"/>
      <c r="F48" s="25">
        <f t="shared" si="6"/>
        <v>0</v>
      </c>
      <c r="G48" s="2">
        <v>27</v>
      </c>
      <c r="H48" s="2">
        <v>30</v>
      </c>
      <c r="I48" s="64">
        <v>127</v>
      </c>
      <c r="J48" s="29">
        <v>248</v>
      </c>
      <c r="K48" s="46">
        <f t="shared" si="7"/>
        <v>0.15866922584772872</v>
      </c>
      <c r="L48" s="27">
        <v>21</v>
      </c>
      <c r="M48" s="9">
        <f t="shared" si="8"/>
        <v>1.3435700575815739E-2</v>
      </c>
      <c r="N48" s="2">
        <v>6</v>
      </c>
      <c r="O48" s="2">
        <v>402</v>
      </c>
      <c r="P48" s="64">
        <v>524</v>
      </c>
      <c r="Q48" s="2">
        <v>297</v>
      </c>
      <c r="R48" s="31">
        <v>28</v>
      </c>
      <c r="S48" s="49">
        <f t="shared" si="9"/>
        <v>1.7914267434420986E-2</v>
      </c>
      <c r="T48" s="2">
        <v>184</v>
      </c>
      <c r="U48" s="3">
        <v>1033</v>
      </c>
      <c r="V48" s="2">
        <v>5</v>
      </c>
      <c r="W48" s="4"/>
      <c r="X48" s="4"/>
      <c r="Y48" s="2">
        <v>93</v>
      </c>
      <c r="Z48" s="2">
        <v>28</v>
      </c>
      <c r="AA48" s="67">
        <f t="shared" si="10"/>
        <v>297</v>
      </c>
      <c r="AB48" s="70">
        <v>1563</v>
      </c>
      <c r="AC48" s="6">
        <f t="shared" si="11"/>
        <v>0.19001919385796545</v>
      </c>
      <c r="AD48" s="135">
        <v>2</v>
      </c>
      <c r="AE48" s="5"/>
    </row>
    <row r="49" spans="1:31">
      <c r="A49" s="163">
        <v>246701064</v>
      </c>
      <c r="B49" s="17" t="s">
        <v>35</v>
      </c>
      <c r="C49" s="2">
        <v>39</v>
      </c>
      <c r="D49" s="24"/>
      <c r="E49" s="24">
        <v>8</v>
      </c>
      <c r="F49" s="25">
        <f t="shared" si="6"/>
        <v>2.3689665383476457E-3</v>
      </c>
      <c r="G49" s="2">
        <v>40</v>
      </c>
      <c r="H49" s="2">
        <v>87</v>
      </c>
      <c r="I49" s="64">
        <v>391</v>
      </c>
      <c r="J49" s="29">
        <v>188</v>
      </c>
      <c r="K49" s="46">
        <f t="shared" si="7"/>
        <v>5.5670713651169677E-2</v>
      </c>
      <c r="L49" s="27">
        <v>6</v>
      </c>
      <c r="M49" s="9">
        <f t="shared" si="8"/>
        <v>1.7767249037607344E-3</v>
      </c>
      <c r="N49" s="2">
        <v>43</v>
      </c>
      <c r="O49" s="2">
        <v>628</v>
      </c>
      <c r="P49" s="64">
        <v>1130</v>
      </c>
      <c r="Q49" s="2">
        <v>794</v>
      </c>
      <c r="R49" s="31">
        <v>92</v>
      </c>
      <c r="S49" s="49">
        <f t="shared" si="9"/>
        <v>2.7243115190997928E-2</v>
      </c>
      <c r="T49" s="2">
        <v>151</v>
      </c>
      <c r="U49" s="3">
        <v>2167</v>
      </c>
      <c r="V49" s="2">
        <v>89</v>
      </c>
      <c r="W49" s="4">
        <v>195</v>
      </c>
      <c r="X49" s="4">
        <v>126</v>
      </c>
      <c r="Y49" s="2">
        <v>85</v>
      </c>
      <c r="Z49" s="2">
        <v>462</v>
      </c>
      <c r="AA49" s="67">
        <f t="shared" si="10"/>
        <v>294</v>
      </c>
      <c r="AB49" s="70">
        <v>3377</v>
      </c>
      <c r="AC49" s="6">
        <f t="shared" si="11"/>
        <v>8.7059520284275979E-2</v>
      </c>
      <c r="AD49" s="133">
        <v>4</v>
      </c>
      <c r="AE49" s="5"/>
    </row>
    <row r="50" spans="1:31">
      <c r="A50" s="163">
        <v>246700926</v>
      </c>
      <c r="B50" s="158" t="s">
        <v>74</v>
      </c>
      <c r="C50" s="2">
        <v>85</v>
      </c>
      <c r="D50" s="24">
        <v>18</v>
      </c>
      <c r="E50" s="24">
        <v>41</v>
      </c>
      <c r="F50" s="43">
        <f t="shared" si="6"/>
        <v>7.347447073474471E-2</v>
      </c>
      <c r="G50" s="2">
        <v>13</v>
      </c>
      <c r="H50" s="2">
        <v>157</v>
      </c>
      <c r="I50" s="64">
        <v>109</v>
      </c>
      <c r="J50" s="29">
        <v>118</v>
      </c>
      <c r="K50" s="46">
        <f t="shared" si="7"/>
        <v>0.14694894146948942</v>
      </c>
      <c r="L50" s="27">
        <v>58</v>
      </c>
      <c r="M50" s="9">
        <f t="shared" si="8"/>
        <v>7.2229140722291404E-2</v>
      </c>
      <c r="N50" s="2">
        <v>17</v>
      </c>
      <c r="O50" s="2">
        <v>302</v>
      </c>
      <c r="P50" s="64">
        <v>218</v>
      </c>
      <c r="Q50" s="2">
        <v>28</v>
      </c>
      <c r="R50" s="31">
        <v>53</v>
      </c>
      <c r="S50" s="61">
        <f t="shared" si="9"/>
        <v>6.6002490660024907E-2</v>
      </c>
      <c r="T50" s="2"/>
      <c r="U50" s="3">
        <v>299</v>
      </c>
      <c r="V50" s="2">
        <v>14</v>
      </c>
      <c r="W50" s="4"/>
      <c r="X50" s="4">
        <v>15</v>
      </c>
      <c r="Y50" s="2">
        <v>16</v>
      </c>
      <c r="Z50" s="2">
        <v>29</v>
      </c>
      <c r="AA50" s="67">
        <f t="shared" si="10"/>
        <v>288</v>
      </c>
      <c r="AB50" s="70">
        <v>803</v>
      </c>
      <c r="AC50" s="104">
        <f t="shared" si="11"/>
        <v>0.35865504358655043</v>
      </c>
      <c r="AD50" s="133">
        <v>4</v>
      </c>
      <c r="AE50" s="136">
        <v>3</v>
      </c>
    </row>
    <row r="51" spans="1:31">
      <c r="A51" s="163">
        <v>200066025</v>
      </c>
      <c r="B51" s="159" t="s">
        <v>62</v>
      </c>
      <c r="C51" s="2">
        <v>21</v>
      </c>
      <c r="D51" s="24">
        <v>58</v>
      </c>
      <c r="E51" s="24"/>
      <c r="F51" s="43">
        <f t="shared" si="6"/>
        <v>5.5715658021133527E-2</v>
      </c>
      <c r="G51" s="2">
        <v>4</v>
      </c>
      <c r="H51" s="2">
        <v>83</v>
      </c>
      <c r="I51" s="64">
        <v>96</v>
      </c>
      <c r="J51" s="29">
        <v>102</v>
      </c>
      <c r="K51" s="46">
        <f t="shared" si="7"/>
        <v>9.7982708933717577E-2</v>
      </c>
      <c r="L51" s="27">
        <v>33</v>
      </c>
      <c r="M51" s="9">
        <f t="shared" si="8"/>
        <v>3.1700288184438041E-2</v>
      </c>
      <c r="N51" s="2">
        <v>17</v>
      </c>
      <c r="O51" s="2">
        <v>248</v>
      </c>
      <c r="P51" s="64">
        <v>245</v>
      </c>
      <c r="Q51" s="2">
        <v>196</v>
      </c>
      <c r="R51" s="31">
        <v>42</v>
      </c>
      <c r="S51" s="49">
        <f t="shared" si="9"/>
        <v>4.0345821325648415E-2</v>
      </c>
      <c r="T51" s="2">
        <v>51</v>
      </c>
      <c r="U51" s="3">
        <v>534</v>
      </c>
      <c r="V51" s="2">
        <v>81</v>
      </c>
      <c r="W51" s="4">
        <v>61</v>
      </c>
      <c r="X51" s="4"/>
      <c r="Y51" s="2">
        <v>34</v>
      </c>
      <c r="Z51" s="2">
        <v>164</v>
      </c>
      <c r="AA51" s="67">
        <f t="shared" si="10"/>
        <v>235</v>
      </c>
      <c r="AB51" s="70">
        <v>1041</v>
      </c>
      <c r="AC51" s="6">
        <f t="shared" si="11"/>
        <v>0.22574447646493756</v>
      </c>
      <c r="AD51" s="136">
        <v>3</v>
      </c>
      <c r="AE51" s="5"/>
    </row>
    <row r="52" spans="1:31">
      <c r="A52" s="163">
        <v>200000545</v>
      </c>
      <c r="B52" s="159" t="s">
        <v>65</v>
      </c>
      <c r="C52" s="2">
        <v>34</v>
      </c>
      <c r="D52" s="24">
        <v>13</v>
      </c>
      <c r="E52" s="24"/>
      <c r="F52" s="25">
        <f t="shared" si="6"/>
        <v>1.3978494623655914E-2</v>
      </c>
      <c r="G52" s="2">
        <v>8</v>
      </c>
      <c r="H52" s="2">
        <v>55</v>
      </c>
      <c r="I52" s="64">
        <v>117</v>
      </c>
      <c r="J52" s="29">
        <v>145</v>
      </c>
      <c r="K52" s="46">
        <f t="shared" si="7"/>
        <v>0.15591397849462366</v>
      </c>
      <c r="L52" s="27">
        <v>48</v>
      </c>
      <c r="M52" s="9">
        <f t="shared" si="8"/>
        <v>5.1612903225806452E-2</v>
      </c>
      <c r="N52" s="2"/>
      <c r="O52" s="2">
        <v>310</v>
      </c>
      <c r="P52" s="64">
        <v>66</v>
      </c>
      <c r="Q52" s="2">
        <v>42</v>
      </c>
      <c r="R52" s="31">
        <v>29</v>
      </c>
      <c r="S52" s="49">
        <f t="shared" si="9"/>
        <v>3.118279569892473E-2</v>
      </c>
      <c r="T52" s="2"/>
      <c r="U52" s="3">
        <v>137</v>
      </c>
      <c r="V52" s="2">
        <v>177</v>
      </c>
      <c r="W52" s="4">
        <v>128</v>
      </c>
      <c r="X52" s="4">
        <v>2</v>
      </c>
      <c r="Y52" s="2">
        <v>121</v>
      </c>
      <c r="Z52" s="2">
        <v>427</v>
      </c>
      <c r="AA52" s="67">
        <f t="shared" si="10"/>
        <v>235</v>
      </c>
      <c r="AB52" s="70">
        <v>930</v>
      </c>
      <c r="AC52" s="6">
        <f t="shared" si="11"/>
        <v>0.25268817204301075</v>
      </c>
      <c r="AD52" s="135">
        <v>2</v>
      </c>
      <c r="AE52" s="5"/>
    </row>
    <row r="53" spans="1:31">
      <c r="A53" s="163">
        <v>200034718</v>
      </c>
      <c r="B53" s="15" t="s">
        <v>63</v>
      </c>
      <c r="C53" s="2"/>
      <c r="D53" s="24">
        <v>11</v>
      </c>
      <c r="E53" s="24"/>
      <c r="F53" s="25">
        <f t="shared" si="6"/>
        <v>9.5986038394415361E-3</v>
      </c>
      <c r="G53" s="2">
        <v>12</v>
      </c>
      <c r="H53" s="2">
        <v>23</v>
      </c>
      <c r="I53" s="64">
        <v>446</v>
      </c>
      <c r="J53" s="29">
        <v>53</v>
      </c>
      <c r="K53" s="46">
        <f t="shared" si="7"/>
        <v>4.6247818499127402E-2</v>
      </c>
      <c r="L53" s="27">
        <v>109</v>
      </c>
      <c r="M53" s="54">
        <f t="shared" si="8"/>
        <v>9.5113438045375212E-2</v>
      </c>
      <c r="N53" s="2">
        <v>71</v>
      </c>
      <c r="O53" s="2">
        <v>679</v>
      </c>
      <c r="P53" s="64">
        <v>71</v>
      </c>
      <c r="Q53" s="2">
        <v>201</v>
      </c>
      <c r="R53" s="31">
        <v>61</v>
      </c>
      <c r="S53" s="61">
        <f t="shared" si="9"/>
        <v>5.3228621291448515E-2</v>
      </c>
      <c r="T53" s="2">
        <v>111</v>
      </c>
      <c r="U53" s="3">
        <v>444</v>
      </c>
      <c r="V53" s="2">
        <v>0</v>
      </c>
      <c r="W53" s="4"/>
      <c r="X53" s="4"/>
      <c r="Y53" s="2">
        <v>0</v>
      </c>
      <c r="Z53" s="2"/>
      <c r="AA53" s="67">
        <f t="shared" si="10"/>
        <v>234</v>
      </c>
      <c r="AB53" s="70">
        <v>1146</v>
      </c>
      <c r="AC53" s="6">
        <f t="shared" si="11"/>
        <v>0.20418848167539266</v>
      </c>
      <c r="AD53" s="134">
        <v>1</v>
      </c>
      <c r="AE53" s="133">
        <v>4</v>
      </c>
    </row>
    <row r="54" spans="1:31">
      <c r="A54" s="163">
        <v>200041325</v>
      </c>
      <c r="B54" s="158" t="s">
        <v>49</v>
      </c>
      <c r="C54" s="2">
        <v>17</v>
      </c>
      <c r="D54" s="24"/>
      <c r="E54" s="24"/>
      <c r="F54" s="25">
        <f t="shared" si="6"/>
        <v>0</v>
      </c>
      <c r="G54" s="2">
        <v>2</v>
      </c>
      <c r="H54" s="2">
        <v>19</v>
      </c>
      <c r="I54" s="64">
        <v>96</v>
      </c>
      <c r="J54" s="29">
        <v>33</v>
      </c>
      <c r="K54" s="46">
        <f t="shared" si="7"/>
        <v>1.6152716593245228E-2</v>
      </c>
      <c r="L54" s="27">
        <v>15</v>
      </c>
      <c r="M54" s="9">
        <f t="shared" si="8"/>
        <v>7.3421439060205578E-3</v>
      </c>
      <c r="N54" s="2">
        <v>37</v>
      </c>
      <c r="O54" s="2">
        <v>181</v>
      </c>
      <c r="P54" s="64">
        <v>681</v>
      </c>
      <c r="Q54" s="2">
        <v>631</v>
      </c>
      <c r="R54" s="31">
        <v>167</v>
      </c>
      <c r="S54" s="61">
        <f t="shared" si="9"/>
        <v>8.1742535487028881E-2</v>
      </c>
      <c r="T54" s="2">
        <v>180</v>
      </c>
      <c r="U54" s="3">
        <v>1659</v>
      </c>
      <c r="V54" s="2">
        <v>99</v>
      </c>
      <c r="W54" s="4">
        <v>12</v>
      </c>
      <c r="X54" s="4">
        <v>23</v>
      </c>
      <c r="Y54" s="2">
        <v>50</v>
      </c>
      <c r="Z54" s="2">
        <v>166</v>
      </c>
      <c r="AA54" s="67">
        <f t="shared" si="10"/>
        <v>215</v>
      </c>
      <c r="AB54" s="70">
        <v>2043</v>
      </c>
      <c r="AC54" s="6">
        <f t="shared" si="11"/>
        <v>0.10523739598629467</v>
      </c>
      <c r="AD54" s="133">
        <v>4</v>
      </c>
      <c r="AE54" s="5"/>
    </row>
    <row r="55" spans="1:31">
      <c r="A55" s="163">
        <v>245700398</v>
      </c>
      <c r="B55" s="159" t="s">
        <v>67</v>
      </c>
      <c r="C55" s="2">
        <v>21</v>
      </c>
      <c r="D55" s="24"/>
      <c r="E55" s="24">
        <v>6</v>
      </c>
      <c r="F55" s="25">
        <f t="shared" si="6"/>
        <v>9.5238095238095247E-3</v>
      </c>
      <c r="G55" s="2">
        <v>3</v>
      </c>
      <c r="H55" s="2">
        <v>30</v>
      </c>
      <c r="I55" s="64">
        <v>127</v>
      </c>
      <c r="J55" s="29">
        <v>136</v>
      </c>
      <c r="K55" s="52">
        <f t="shared" si="7"/>
        <v>0.21587301587301588</v>
      </c>
      <c r="L55" s="27">
        <v>63</v>
      </c>
      <c r="M55" s="54">
        <f t="shared" si="8"/>
        <v>0.1</v>
      </c>
      <c r="N55" s="2">
        <v>29</v>
      </c>
      <c r="O55" s="2">
        <v>355</v>
      </c>
      <c r="P55" s="64">
        <v>55</v>
      </c>
      <c r="Q55" s="2">
        <v>83</v>
      </c>
      <c r="R55" s="31">
        <v>9</v>
      </c>
      <c r="S55" s="49">
        <f t="shared" si="9"/>
        <v>1.4285714285714285E-2</v>
      </c>
      <c r="T55" s="2">
        <v>3</v>
      </c>
      <c r="U55" s="3">
        <v>150</v>
      </c>
      <c r="V55" s="2">
        <v>34</v>
      </c>
      <c r="W55" s="4">
        <v>25</v>
      </c>
      <c r="X55" s="4">
        <v>6</v>
      </c>
      <c r="Y55" s="2">
        <v>30</v>
      </c>
      <c r="Z55" s="2">
        <v>93</v>
      </c>
      <c r="AA55" s="67">
        <f t="shared" si="10"/>
        <v>214</v>
      </c>
      <c r="AB55" s="70">
        <v>630</v>
      </c>
      <c r="AC55" s="104">
        <f t="shared" si="11"/>
        <v>0.3396825396825397</v>
      </c>
      <c r="AD55" s="134">
        <v>1</v>
      </c>
      <c r="AE55" s="135">
        <v>2</v>
      </c>
    </row>
    <row r="56" spans="1:31" s="127" customFormat="1" ht="15" thickBot="1">
      <c r="A56" s="161">
        <v>245701164</v>
      </c>
      <c r="B56" s="111" t="s">
        <v>66</v>
      </c>
      <c r="C56" s="112"/>
      <c r="D56" s="113"/>
      <c r="E56" s="113"/>
      <c r="F56" s="114">
        <f t="shared" si="6"/>
        <v>0</v>
      </c>
      <c r="G56" s="112">
        <v>10</v>
      </c>
      <c r="H56" s="112">
        <v>10</v>
      </c>
      <c r="I56" s="115">
        <v>20</v>
      </c>
      <c r="J56" s="116">
        <v>94</v>
      </c>
      <c r="K56" s="117">
        <f t="shared" si="7"/>
        <v>0.11547911547911548</v>
      </c>
      <c r="L56" s="118">
        <v>86</v>
      </c>
      <c r="M56" s="119">
        <f t="shared" si="8"/>
        <v>0.10565110565110565</v>
      </c>
      <c r="N56" s="112"/>
      <c r="O56" s="112">
        <v>200</v>
      </c>
      <c r="P56" s="115">
        <v>193</v>
      </c>
      <c r="Q56" s="112">
        <v>226</v>
      </c>
      <c r="R56" s="120">
        <v>27</v>
      </c>
      <c r="S56" s="121">
        <f t="shared" si="9"/>
        <v>3.3169533169533166E-2</v>
      </c>
      <c r="T56" s="112">
        <v>16</v>
      </c>
      <c r="U56" s="122">
        <v>462</v>
      </c>
      <c r="V56" s="112">
        <v>48</v>
      </c>
      <c r="W56" s="123">
        <v>43</v>
      </c>
      <c r="X56" s="123">
        <v>18</v>
      </c>
      <c r="Y56" s="112">
        <v>33</v>
      </c>
      <c r="Z56" s="112">
        <v>142</v>
      </c>
      <c r="AA56" s="124">
        <f t="shared" si="10"/>
        <v>207</v>
      </c>
      <c r="AB56" s="125">
        <v>814</v>
      </c>
      <c r="AC56" s="126">
        <f t="shared" si="11"/>
        <v>0.25429975429975432</v>
      </c>
      <c r="AD56" s="138">
        <v>1</v>
      </c>
      <c r="AE56" s="139"/>
    </row>
    <row r="57" spans="1:31">
      <c r="A57" s="163">
        <v>200049187</v>
      </c>
      <c r="B57" s="158" t="s">
        <v>48</v>
      </c>
      <c r="C57" s="2">
        <v>211</v>
      </c>
      <c r="D57" s="24">
        <v>25</v>
      </c>
      <c r="E57" s="24"/>
      <c r="F57" s="25">
        <f t="shared" si="6"/>
        <v>1.0683760683760684E-2</v>
      </c>
      <c r="G57" s="2">
        <v>93</v>
      </c>
      <c r="H57" s="2">
        <v>329</v>
      </c>
      <c r="I57" s="64">
        <v>689</v>
      </c>
      <c r="J57" s="29">
        <v>161</v>
      </c>
      <c r="K57" s="46">
        <f t="shared" si="7"/>
        <v>6.8803418803418809E-2</v>
      </c>
      <c r="L57" s="27">
        <v>9</v>
      </c>
      <c r="M57" s="9">
        <f t="shared" si="8"/>
        <v>3.8461538461538464E-3</v>
      </c>
      <c r="N57" s="2">
        <v>229</v>
      </c>
      <c r="O57" s="2">
        <v>1088</v>
      </c>
      <c r="P57" s="64">
        <v>33</v>
      </c>
      <c r="Q57" s="2">
        <v>195</v>
      </c>
      <c r="R57" s="31"/>
      <c r="S57" s="49">
        <f t="shared" si="9"/>
        <v>0</v>
      </c>
      <c r="T57" s="2">
        <v>9</v>
      </c>
      <c r="U57" s="3">
        <v>237</v>
      </c>
      <c r="V57" s="2">
        <v>337</v>
      </c>
      <c r="W57" s="4">
        <v>227</v>
      </c>
      <c r="X57" s="4">
        <v>117</v>
      </c>
      <c r="Y57" s="2">
        <v>5</v>
      </c>
      <c r="Z57" s="2">
        <v>686</v>
      </c>
      <c r="AA57" s="67">
        <f t="shared" si="10"/>
        <v>195</v>
      </c>
      <c r="AB57" s="70">
        <v>2340</v>
      </c>
      <c r="AC57" s="6">
        <f t="shared" si="11"/>
        <v>8.3333333333333329E-2</v>
      </c>
    </row>
    <row r="58" spans="1:31">
      <c r="A58" s="163">
        <v>245700695</v>
      </c>
      <c r="B58" s="158" t="s">
        <v>54</v>
      </c>
      <c r="C58" s="2">
        <v>9</v>
      </c>
      <c r="D58" s="24"/>
      <c r="E58" s="24"/>
      <c r="F58" s="25">
        <f t="shared" si="6"/>
        <v>0</v>
      </c>
      <c r="G58" s="2">
        <v>9</v>
      </c>
      <c r="H58" s="2">
        <v>18</v>
      </c>
      <c r="I58" s="64">
        <v>90</v>
      </c>
      <c r="J58" s="29">
        <v>12</v>
      </c>
      <c r="K58" s="46">
        <f t="shared" si="7"/>
        <v>5.893909626719057E-3</v>
      </c>
      <c r="L58" s="27">
        <v>8</v>
      </c>
      <c r="M58" s="9">
        <f t="shared" si="8"/>
        <v>3.929273084479371E-3</v>
      </c>
      <c r="N58" s="2">
        <v>42</v>
      </c>
      <c r="O58" s="2">
        <v>152</v>
      </c>
      <c r="P58" s="64">
        <v>778</v>
      </c>
      <c r="Q58" s="2">
        <v>508</v>
      </c>
      <c r="R58" s="31">
        <v>175</v>
      </c>
      <c r="S58" s="61">
        <f t="shared" si="9"/>
        <v>8.5952848722986253E-2</v>
      </c>
      <c r="T58" s="2">
        <v>146</v>
      </c>
      <c r="U58" s="3">
        <v>1607</v>
      </c>
      <c r="V58" s="2">
        <v>48</v>
      </c>
      <c r="W58" s="4">
        <v>45</v>
      </c>
      <c r="X58" s="4">
        <v>63</v>
      </c>
      <c r="Y58" s="2">
        <v>103</v>
      </c>
      <c r="Z58" s="2">
        <v>214</v>
      </c>
      <c r="AA58" s="67">
        <f t="shared" si="10"/>
        <v>195</v>
      </c>
      <c r="AB58" s="70">
        <v>2036</v>
      </c>
      <c r="AC58" s="6">
        <f t="shared" si="11"/>
        <v>9.5776031434184672E-2</v>
      </c>
    </row>
    <row r="59" spans="1:31">
      <c r="A59" s="163">
        <v>200070563</v>
      </c>
      <c r="B59" s="160" t="s">
        <v>62</v>
      </c>
      <c r="C59" s="2">
        <v>77</v>
      </c>
      <c r="D59" s="24">
        <v>79</v>
      </c>
      <c r="E59" s="24">
        <v>18</v>
      </c>
      <c r="F59" s="43">
        <f t="shared" si="6"/>
        <v>7.2932330827067668E-2</v>
      </c>
      <c r="G59" s="2">
        <v>106</v>
      </c>
      <c r="H59" s="2">
        <v>280</v>
      </c>
      <c r="I59" s="64">
        <v>136</v>
      </c>
      <c r="J59" s="29">
        <v>51</v>
      </c>
      <c r="K59" s="46">
        <f t="shared" si="7"/>
        <v>3.8345864661654135E-2</v>
      </c>
      <c r="L59" s="27"/>
      <c r="M59" s="9">
        <f t="shared" si="8"/>
        <v>0</v>
      </c>
      <c r="N59" s="2">
        <v>215</v>
      </c>
      <c r="O59" s="2">
        <v>402</v>
      </c>
      <c r="P59" s="64">
        <v>100</v>
      </c>
      <c r="Q59" s="2">
        <v>261</v>
      </c>
      <c r="R59" s="31">
        <v>44</v>
      </c>
      <c r="S59" s="49">
        <f t="shared" si="9"/>
        <v>3.308270676691729E-2</v>
      </c>
      <c r="T59" s="2">
        <v>14</v>
      </c>
      <c r="U59" s="3">
        <v>419</v>
      </c>
      <c r="V59" s="2">
        <v>46</v>
      </c>
      <c r="W59" s="4">
        <v>40</v>
      </c>
      <c r="X59" s="4">
        <v>67</v>
      </c>
      <c r="Y59" s="2">
        <v>76</v>
      </c>
      <c r="Z59" s="2">
        <v>198</v>
      </c>
      <c r="AA59" s="67">
        <f t="shared" si="10"/>
        <v>192</v>
      </c>
      <c r="AB59" s="70">
        <v>1330</v>
      </c>
      <c r="AC59" s="6">
        <f t="shared" si="11"/>
        <v>0.14436090225563911</v>
      </c>
    </row>
    <row r="60" spans="1:31">
      <c r="A60" s="163">
        <v>200069003</v>
      </c>
      <c r="B60" s="180" t="s">
        <v>90</v>
      </c>
      <c r="C60" s="2">
        <v>4</v>
      </c>
      <c r="D60" s="24">
        <v>27</v>
      </c>
      <c r="E60" s="24"/>
      <c r="F60" s="44">
        <f t="shared" si="6"/>
        <v>0.11440677966101695</v>
      </c>
      <c r="G60" s="2">
        <v>10</v>
      </c>
      <c r="H60" s="2">
        <v>41</v>
      </c>
      <c r="I60" s="64">
        <v>14</v>
      </c>
      <c r="J60" s="29">
        <v>158</v>
      </c>
      <c r="K60" s="58">
        <f t="shared" si="7"/>
        <v>0.66949152542372881</v>
      </c>
      <c r="L60" s="27"/>
      <c r="M60" s="9">
        <f t="shared" si="8"/>
        <v>0</v>
      </c>
      <c r="N60" s="2"/>
      <c r="O60" s="2">
        <v>172</v>
      </c>
      <c r="P60" s="64">
        <v>14</v>
      </c>
      <c r="Q60" s="2"/>
      <c r="R60" s="31"/>
      <c r="S60" s="49">
        <f t="shared" si="9"/>
        <v>0</v>
      </c>
      <c r="T60" s="2"/>
      <c r="U60" s="3">
        <v>14</v>
      </c>
      <c r="V60" s="2">
        <v>0</v>
      </c>
      <c r="W60" s="4">
        <v>5</v>
      </c>
      <c r="X60" s="4"/>
      <c r="Y60" s="2">
        <v>4</v>
      </c>
      <c r="Z60" s="2">
        <v>9</v>
      </c>
      <c r="AA60" s="67">
        <f t="shared" si="10"/>
        <v>185</v>
      </c>
      <c r="AB60" s="70">
        <v>236</v>
      </c>
      <c r="AC60" s="106">
        <f t="shared" si="11"/>
        <v>0.78389830508474578</v>
      </c>
    </row>
    <row r="61" spans="1:31">
      <c r="A61" s="163">
        <v>245400189</v>
      </c>
      <c r="B61" s="1" t="s">
        <v>91</v>
      </c>
      <c r="C61" s="2">
        <v>106</v>
      </c>
      <c r="D61" s="24">
        <v>5</v>
      </c>
      <c r="E61" s="24">
        <v>64</v>
      </c>
      <c r="F61" s="44">
        <f t="shared" si="6"/>
        <v>9.2991913746630725E-2</v>
      </c>
      <c r="G61" s="2">
        <v>20</v>
      </c>
      <c r="H61" s="2">
        <v>195</v>
      </c>
      <c r="I61" s="64">
        <v>39</v>
      </c>
      <c r="J61" s="29">
        <v>12</v>
      </c>
      <c r="K61" s="46">
        <f t="shared" si="7"/>
        <v>1.6172506738544475E-2</v>
      </c>
      <c r="L61" s="27">
        <v>75</v>
      </c>
      <c r="M61" s="54">
        <f t="shared" si="8"/>
        <v>0.10107816711590296</v>
      </c>
      <c r="N61" s="2">
        <v>18</v>
      </c>
      <c r="O61" s="2">
        <v>144</v>
      </c>
      <c r="P61" s="64">
        <v>84</v>
      </c>
      <c r="Q61" s="2">
        <v>32</v>
      </c>
      <c r="R61" s="31">
        <v>24</v>
      </c>
      <c r="S61" s="49">
        <f t="shared" si="9"/>
        <v>3.2345013477088951E-2</v>
      </c>
      <c r="T61" s="2">
        <v>10</v>
      </c>
      <c r="U61" s="3">
        <v>150</v>
      </c>
      <c r="V61" s="2">
        <v>19</v>
      </c>
      <c r="W61" s="4">
        <v>112</v>
      </c>
      <c r="X61" s="4">
        <v>40</v>
      </c>
      <c r="Y61" s="2">
        <v>82</v>
      </c>
      <c r="Z61" s="2">
        <v>231</v>
      </c>
      <c r="AA61" s="67">
        <f t="shared" si="10"/>
        <v>180</v>
      </c>
      <c r="AB61" s="70">
        <v>742</v>
      </c>
      <c r="AC61" s="6">
        <f t="shared" si="11"/>
        <v>0.24258760107816713</v>
      </c>
    </row>
    <row r="62" spans="1:31">
      <c r="A62" s="163">
        <v>200034635</v>
      </c>
      <c r="B62" s="180" t="s">
        <v>92</v>
      </c>
      <c r="C62" s="2">
        <v>2</v>
      </c>
      <c r="D62" s="24"/>
      <c r="E62" s="24">
        <v>9</v>
      </c>
      <c r="F62" s="25">
        <f t="shared" si="6"/>
        <v>4.955947136563877E-3</v>
      </c>
      <c r="G62" s="2">
        <v>29</v>
      </c>
      <c r="H62" s="2">
        <v>40</v>
      </c>
      <c r="I62" s="64">
        <v>63</v>
      </c>
      <c r="J62" s="29">
        <v>30</v>
      </c>
      <c r="K62" s="46">
        <f t="shared" si="7"/>
        <v>1.6519823788546256E-2</v>
      </c>
      <c r="L62" s="27"/>
      <c r="M62" s="9">
        <f t="shared" si="8"/>
        <v>0</v>
      </c>
      <c r="N62" s="2">
        <v>19</v>
      </c>
      <c r="O62" s="2">
        <v>112</v>
      </c>
      <c r="P62" s="64">
        <v>759</v>
      </c>
      <c r="Q62" s="2">
        <v>445</v>
      </c>
      <c r="R62" s="31">
        <v>140</v>
      </c>
      <c r="S62" s="61">
        <f t="shared" si="9"/>
        <v>7.7092511013215861E-2</v>
      </c>
      <c r="T62" s="2">
        <v>201</v>
      </c>
      <c r="U62" s="3">
        <v>1545</v>
      </c>
      <c r="V62" s="2">
        <v>34</v>
      </c>
      <c r="W62" s="4">
        <v>25</v>
      </c>
      <c r="X62" s="4">
        <v>28</v>
      </c>
      <c r="Y62" s="2">
        <v>32</v>
      </c>
      <c r="Z62" s="2">
        <v>97</v>
      </c>
      <c r="AA62" s="67">
        <f t="shared" si="10"/>
        <v>179</v>
      </c>
      <c r="AB62" s="70">
        <v>1816</v>
      </c>
      <c r="AC62" s="6">
        <f t="shared" si="11"/>
        <v>9.8568281938325994E-2</v>
      </c>
    </row>
    <row r="63" spans="1:31">
      <c r="A63" s="163">
        <v>200030526</v>
      </c>
      <c r="B63" s="21" t="s">
        <v>68</v>
      </c>
      <c r="C63" s="2">
        <v>32</v>
      </c>
      <c r="D63" s="24"/>
      <c r="E63" s="24">
        <v>24</v>
      </c>
      <c r="F63" s="25">
        <f t="shared" si="6"/>
        <v>4.3557168784029036E-2</v>
      </c>
      <c r="G63" s="2">
        <v>13</v>
      </c>
      <c r="H63" s="2">
        <v>69</v>
      </c>
      <c r="I63" s="64">
        <v>18</v>
      </c>
      <c r="J63" s="29">
        <v>56</v>
      </c>
      <c r="K63" s="46">
        <f t="shared" si="7"/>
        <v>0.10163339382940109</v>
      </c>
      <c r="L63" s="27"/>
      <c r="M63" s="9">
        <f t="shared" si="8"/>
        <v>0</v>
      </c>
      <c r="N63" s="2">
        <v>16</v>
      </c>
      <c r="O63" s="2">
        <v>90</v>
      </c>
      <c r="P63" s="64">
        <v>153</v>
      </c>
      <c r="Q63" s="2">
        <v>101</v>
      </c>
      <c r="R63" s="31">
        <v>76</v>
      </c>
      <c r="S63" s="62">
        <f t="shared" si="9"/>
        <v>0.13793103448275862</v>
      </c>
      <c r="T63" s="2">
        <v>35</v>
      </c>
      <c r="U63" s="3">
        <v>365</v>
      </c>
      <c r="V63" s="2">
        <v>2</v>
      </c>
      <c r="W63" s="4"/>
      <c r="X63" s="4"/>
      <c r="Y63" s="2">
        <v>25</v>
      </c>
      <c r="Z63" s="2">
        <v>15</v>
      </c>
      <c r="AA63" s="67">
        <f t="shared" si="10"/>
        <v>156</v>
      </c>
      <c r="AB63" s="70">
        <v>551</v>
      </c>
      <c r="AC63" s="6">
        <f t="shared" si="11"/>
        <v>0.28312159709618873</v>
      </c>
    </row>
    <row r="64" spans="1:31">
      <c r="A64" s="163">
        <v>245701206</v>
      </c>
      <c r="B64" s="22" t="s">
        <v>73</v>
      </c>
      <c r="C64" s="2">
        <v>2</v>
      </c>
      <c r="D64" s="24"/>
      <c r="E64" s="24">
        <v>4</v>
      </c>
      <c r="F64" s="25">
        <f t="shared" si="6"/>
        <v>1.5384615384615385E-2</v>
      </c>
      <c r="G64" s="2">
        <v>5</v>
      </c>
      <c r="H64" s="2">
        <v>11</v>
      </c>
      <c r="I64" s="64">
        <v>73</v>
      </c>
      <c r="J64" s="29">
        <v>32</v>
      </c>
      <c r="K64" s="46">
        <f t="shared" si="7"/>
        <v>0.12307692307692308</v>
      </c>
      <c r="L64" s="27">
        <v>105</v>
      </c>
      <c r="M64" s="56">
        <f t="shared" si="8"/>
        <v>0.40384615384615385</v>
      </c>
      <c r="N64" s="2"/>
      <c r="O64" s="2">
        <v>210</v>
      </c>
      <c r="P64" s="64">
        <v>35</v>
      </c>
      <c r="Q64" s="2"/>
      <c r="R64" s="31"/>
      <c r="S64" s="49">
        <f t="shared" si="9"/>
        <v>0</v>
      </c>
      <c r="T64" s="2"/>
      <c r="U64" s="3">
        <v>35</v>
      </c>
      <c r="V64" s="2">
        <v>0</v>
      </c>
      <c r="W64" s="4"/>
      <c r="X64" s="4"/>
      <c r="Y64" s="2">
        <v>4</v>
      </c>
      <c r="Z64" s="2">
        <v>1</v>
      </c>
      <c r="AA64" s="67">
        <f t="shared" si="10"/>
        <v>141</v>
      </c>
      <c r="AB64" s="70">
        <v>260</v>
      </c>
      <c r="AC64" s="105">
        <f t="shared" si="11"/>
        <v>0.54230769230769227</v>
      </c>
    </row>
    <row r="65" spans="1:29">
      <c r="A65" s="163">
        <v>246800551</v>
      </c>
      <c r="B65" s="16" t="s">
        <v>0</v>
      </c>
      <c r="C65" s="2">
        <v>101</v>
      </c>
      <c r="D65" s="24"/>
      <c r="E65" s="24">
        <v>6</v>
      </c>
      <c r="F65" s="25">
        <f t="shared" si="6"/>
        <v>5.9347181008902079E-3</v>
      </c>
      <c r="G65" s="2">
        <v>72</v>
      </c>
      <c r="H65" s="2">
        <v>179</v>
      </c>
      <c r="I65" s="64">
        <v>267</v>
      </c>
      <c r="J65" s="29">
        <v>68</v>
      </c>
      <c r="K65" s="46">
        <f t="shared" si="7"/>
        <v>6.7260138476755688E-2</v>
      </c>
      <c r="L65" s="27">
        <v>60</v>
      </c>
      <c r="M65" s="9">
        <f t="shared" si="8"/>
        <v>5.9347181008902079E-2</v>
      </c>
      <c r="N65" s="2">
        <v>75</v>
      </c>
      <c r="O65" s="2">
        <v>470</v>
      </c>
      <c r="P65" s="64">
        <v>171</v>
      </c>
      <c r="Q65" s="2">
        <v>81</v>
      </c>
      <c r="R65" s="31">
        <v>4</v>
      </c>
      <c r="S65" s="49">
        <f t="shared" si="9"/>
        <v>3.956478733926805E-3</v>
      </c>
      <c r="T65" s="2">
        <v>23</v>
      </c>
      <c r="U65" s="3">
        <v>279</v>
      </c>
      <c r="V65" s="2">
        <v>27</v>
      </c>
      <c r="W65" s="4">
        <v>26</v>
      </c>
      <c r="X65" s="4"/>
      <c r="Y65" s="2">
        <v>30</v>
      </c>
      <c r="Z65" s="2">
        <v>57</v>
      </c>
      <c r="AA65" s="67">
        <f t="shared" si="10"/>
        <v>138</v>
      </c>
      <c r="AB65" s="70">
        <v>1011</v>
      </c>
      <c r="AC65" s="6">
        <f t="shared" si="11"/>
        <v>0.13649851632047477</v>
      </c>
    </row>
    <row r="66" spans="1:29">
      <c r="A66" s="163">
        <v>200033868</v>
      </c>
      <c r="B66" s="183" t="s">
        <v>77</v>
      </c>
      <c r="C66" s="2"/>
      <c r="D66" s="24"/>
      <c r="E66" s="24">
        <v>9</v>
      </c>
      <c r="F66" s="25">
        <f t="shared" si="6"/>
        <v>3.0303030303030304E-2</v>
      </c>
      <c r="G66" s="2"/>
      <c r="H66" s="2">
        <v>9</v>
      </c>
      <c r="I66" s="64">
        <v>24</v>
      </c>
      <c r="J66" s="29">
        <v>65</v>
      </c>
      <c r="K66" s="52">
        <f t="shared" si="7"/>
        <v>0.21885521885521886</v>
      </c>
      <c r="L66" s="27">
        <v>60</v>
      </c>
      <c r="M66" s="59">
        <f t="shared" si="8"/>
        <v>0.20202020202020202</v>
      </c>
      <c r="N66" s="2">
        <v>1</v>
      </c>
      <c r="O66" s="2">
        <v>150</v>
      </c>
      <c r="P66" s="64"/>
      <c r="Q66" s="2"/>
      <c r="R66" s="31"/>
      <c r="S66" s="49">
        <f t="shared" si="9"/>
        <v>0</v>
      </c>
      <c r="T66" s="2">
        <v>18</v>
      </c>
      <c r="U66" s="3">
        <v>18</v>
      </c>
      <c r="V66" s="2">
        <v>10</v>
      </c>
      <c r="W66" s="4">
        <v>12</v>
      </c>
      <c r="X66" s="4">
        <v>37</v>
      </c>
      <c r="Y66" s="2">
        <v>61</v>
      </c>
      <c r="Z66" s="2">
        <v>120</v>
      </c>
      <c r="AA66" s="67">
        <f t="shared" si="10"/>
        <v>134</v>
      </c>
      <c r="AB66" s="70">
        <v>297</v>
      </c>
      <c r="AC66" s="105">
        <f t="shared" si="11"/>
        <v>0.45117845117845118</v>
      </c>
    </row>
    <row r="67" spans="1:29">
      <c r="A67" s="163">
        <v>246800577</v>
      </c>
      <c r="B67" s="184" t="s">
        <v>64</v>
      </c>
      <c r="C67" s="2">
        <v>64</v>
      </c>
      <c r="D67" s="24">
        <v>21</v>
      </c>
      <c r="E67" s="24">
        <v>15</v>
      </c>
      <c r="F67" s="25">
        <f t="shared" ref="F67:F91" si="12">(E67+D67)/AB67</f>
        <v>3.5121951219512199E-2</v>
      </c>
      <c r="G67" s="2">
        <v>53</v>
      </c>
      <c r="H67" s="2">
        <v>153</v>
      </c>
      <c r="I67" s="64">
        <v>66</v>
      </c>
      <c r="J67" s="29">
        <v>15</v>
      </c>
      <c r="K67" s="46">
        <f t="shared" ref="K67:K91" si="13">J67/AB67</f>
        <v>1.4634146341463415E-2</v>
      </c>
      <c r="L67" s="27">
        <v>22</v>
      </c>
      <c r="M67" s="9">
        <f t="shared" ref="M67:M91" si="14">L67/AB67</f>
        <v>2.1463414634146343E-2</v>
      </c>
      <c r="N67" s="2">
        <v>7</v>
      </c>
      <c r="O67" s="2">
        <v>110</v>
      </c>
      <c r="P67" s="64">
        <v>301</v>
      </c>
      <c r="Q67" s="2">
        <v>181</v>
      </c>
      <c r="R67" s="31">
        <v>60</v>
      </c>
      <c r="S67" s="61">
        <f t="shared" ref="S67:S91" si="15">R67/AB67</f>
        <v>5.8536585365853662E-2</v>
      </c>
      <c r="T67" s="2">
        <v>71</v>
      </c>
      <c r="U67" s="3">
        <v>613</v>
      </c>
      <c r="V67" s="2">
        <v>35</v>
      </c>
      <c r="W67" s="4">
        <v>9</v>
      </c>
      <c r="X67" s="4">
        <v>18</v>
      </c>
      <c r="Y67" s="2">
        <v>87</v>
      </c>
      <c r="Z67" s="2">
        <v>124</v>
      </c>
      <c r="AA67" s="67">
        <f t="shared" ref="AA67:AA91" si="16">D67+E67+J67+L67+R67</f>
        <v>133</v>
      </c>
      <c r="AB67" s="70">
        <v>1025</v>
      </c>
      <c r="AC67" s="6">
        <f t="shared" ref="AC67:AC91" si="17">AA67/AB67</f>
        <v>0.12975609756097561</v>
      </c>
    </row>
    <row r="68" spans="1:29">
      <c r="A68" s="163">
        <v>200068369</v>
      </c>
      <c r="B68" s="1" t="s">
        <v>93</v>
      </c>
      <c r="C68" s="2">
        <v>2</v>
      </c>
      <c r="D68" s="24"/>
      <c r="E68" s="24">
        <v>34</v>
      </c>
      <c r="F68" s="44">
        <f t="shared" si="12"/>
        <v>0.13654618473895583</v>
      </c>
      <c r="G68" s="2"/>
      <c r="H68" s="2">
        <v>36</v>
      </c>
      <c r="I68" s="64">
        <v>70</v>
      </c>
      <c r="J68" s="29">
        <v>59</v>
      </c>
      <c r="K68" s="52">
        <f t="shared" si="13"/>
        <v>0.23694779116465864</v>
      </c>
      <c r="L68" s="27">
        <v>40</v>
      </c>
      <c r="M68" s="55">
        <f t="shared" si="14"/>
        <v>0.1606425702811245</v>
      </c>
      <c r="N68" s="2">
        <v>6</v>
      </c>
      <c r="O68" s="2">
        <v>175</v>
      </c>
      <c r="P68" s="64"/>
      <c r="Q68" s="2"/>
      <c r="R68" s="31"/>
      <c r="S68" s="49">
        <f t="shared" si="15"/>
        <v>0</v>
      </c>
      <c r="T68" s="2"/>
      <c r="U68" s="3"/>
      <c r="V68" s="2">
        <v>5</v>
      </c>
      <c r="W68" s="4">
        <v>9</v>
      </c>
      <c r="X68" s="4">
        <v>24</v>
      </c>
      <c r="Y68" s="2">
        <v>0</v>
      </c>
      <c r="Z68" s="2">
        <v>38</v>
      </c>
      <c r="AA68" s="67">
        <f t="shared" si="16"/>
        <v>133</v>
      </c>
      <c r="AB68" s="70">
        <v>249</v>
      </c>
      <c r="AC68" s="105">
        <f t="shared" si="17"/>
        <v>0.53413654618473894</v>
      </c>
    </row>
    <row r="69" spans="1:29">
      <c r="A69" s="163">
        <v>200072999</v>
      </c>
      <c r="B69" s="1" t="s">
        <v>94</v>
      </c>
      <c r="C69" s="2">
        <v>3</v>
      </c>
      <c r="D69" s="24"/>
      <c r="E69" s="24">
        <v>36</v>
      </c>
      <c r="F69" s="44">
        <f t="shared" si="12"/>
        <v>0.13793103448275862</v>
      </c>
      <c r="G69" s="2">
        <v>8</v>
      </c>
      <c r="H69" s="2">
        <v>47</v>
      </c>
      <c r="I69" s="64"/>
      <c r="J69" s="29">
        <v>68</v>
      </c>
      <c r="K69" s="51">
        <f t="shared" si="13"/>
        <v>0.26053639846743293</v>
      </c>
      <c r="L69" s="27">
        <v>28</v>
      </c>
      <c r="M69" s="55">
        <f t="shared" si="14"/>
        <v>0.10727969348659004</v>
      </c>
      <c r="N69" s="2"/>
      <c r="O69" s="2">
        <v>96</v>
      </c>
      <c r="P69" s="64">
        <v>9</v>
      </c>
      <c r="Q69" s="2">
        <v>74</v>
      </c>
      <c r="R69" s="31"/>
      <c r="S69" s="49">
        <f t="shared" si="15"/>
        <v>0</v>
      </c>
      <c r="T69" s="2">
        <v>9</v>
      </c>
      <c r="U69" s="3">
        <v>92</v>
      </c>
      <c r="V69" s="2">
        <v>0</v>
      </c>
      <c r="W69" s="4">
        <v>13</v>
      </c>
      <c r="X69" s="4"/>
      <c r="Y69" s="2">
        <v>13</v>
      </c>
      <c r="Z69" s="2">
        <v>21</v>
      </c>
      <c r="AA69" s="67">
        <f t="shared" si="16"/>
        <v>132</v>
      </c>
      <c r="AB69" s="70">
        <v>261</v>
      </c>
      <c r="AC69" s="105">
        <f t="shared" si="17"/>
        <v>0.50574712643678166</v>
      </c>
    </row>
    <row r="70" spans="1:29">
      <c r="A70" s="163">
        <v>200066157</v>
      </c>
      <c r="B70" s="1" t="s">
        <v>95</v>
      </c>
      <c r="C70" s="2">
        <v>19</v>
      </c>
      <c r="D70" s="24">
        <v>6</v>
      </c>
      <c r="E70" s="24">
        <v>44</v>
      </c>
      <c r="F70" s="57">
        <f t="shared" si="12"/>
        <v>0.24390243902439024</v>
      </c>
      <c r="G70" s="2">
        <v>8</v>
      </c>
      <c r="H70" s="2">
        <v>77</v>
      </c>
      <c r="I70" s="64">
        <v>20</v>
      </c>
      <c r="J70" s="29">
        <v>32</v>
      </c>
      <c r="K70" s="46">
        <f t="shared" si="13"/>
        <v>0.15609756097560976</v>
      </c>
      <c r="L70" s="27">
        <v>48</v>
      </c>
      <c r="M70" s="59">
        <f t="shared" si="14"/>
        <v>0.23414634146341465</v>
      </c>
      <c r="N70" s="2">
        <v>2</v>
      </c>
      <c r="O70" s="2">
        <v>102</v>
      </c>
      <c r="P70" s="64"/>
      <c r="Q70" s="2"/>
      <c r="R70" s="31"/>
      <c r="S70" s="49">
        <f t="shared" si="15"/>
        <v>0</v>
      </c>
      <c r="T70" s="2">
        <v>14</v>
      </c>
      <c r="U70" s="3">
        <v>14</v>
      </c>
      <c r="V70" s="2">
        <v>3</v>
      </c>
      <c r="W70" s="4">
        <v>4</v>
      </c>
      <c r="X70" s="4"/>
      <c r="Y70" s="2">
        <v>5</v>
      </c>
      <c r="Z70" s="2">
        <v>7</v>
      </c>
      <c r="AA70" s="67">
        <f t="shared" si="16"/>
        <v>130</v>
      </c>
      <c r="AB70" s="70">
        <v>205</v>
      </c>
      <c r="AC70" s="106">
        <f t="shared" si="17"/>
        <v>0.63414634146341464</v>
      </c>
    </row>
    <row r="71" spans="1:29">
      <c r="A71" s="163">
        <v>246701098</v>
      </c>
      <c r="B71" s="185" t="s">
        <v>67</v>
      </c>
      <c r="C71" s="2">
        <v>13</v>
      </c>
      <c r="D71" s="24"/>
      <c r="E71" s="24">
        <v>2</v>
      </c>
      <c r="F71" s="25">
        <f t="shared" si="12"/>
        <v>3.9761431411530811E-3</v>
      </c>
      <c r="G71" s="2"/>
      <c r="H71" s="2">
        <v>15</v>
      </c>
      <c r="I71" s="64">
        <v>76</v>
      </c>
      <c r="J71" s="29">
        <v>56</v>
      </c>
      <c r="K71" s="46">
        <f t="shared" si="13"/>
        <v>0.11133200795228629</v>
      </c>
      <c r="L71" s="27">
        <v>39</v>
      </c>
      <c r="M71" s="54">
        <f t="shared" si="14"/>
        <v>7.7534791252485094E-2</v>
      </c>
      <c r="N71" s="2"/>
      <c r="O71" s="2">
        <v>171</v>
      </c>
      <c r="P71" s="64">
        <v>85</v>
      </c>
      <c r="Q71" s="2">
        <v>98</v>
      </c>
      <c r="R71" s="31">
        <v>32</v>
      </c>
      <c r="S71" s="61">
        <f t="shared" si="15"/>
        <v>6.3618290258449298E-2</v>
      </c>
      <c r="T71" s="2">
        <v>8</v>
      </c>
      <c r="U71" s="3">
        <v>223</v>
      </c>
      <c r="V71" s="2">
        <v>43</v>
      </c>
      <c r="W71" s="4">
        <v>36</v>
      </c>
      <c r="X71" s="4">
        <v>7</v>
      </c>
      <c r="Y71" s="2">
        <v>8</v>
      </c>
      <c r="Z71" s="2">
        <v>86</v>
      </c>
      <c r="AA71" s="67">
        <f t="shared" si="16"/>
        <v>129</v>
      </c>
      <c r="AB71" s="70">
        <v>503</v>
      </c>
      <c r="AC71" s="6">
        <f t="shared" si="17"/>
        <v>0.25646123260437376</v>
      </c>
    </row>
    <row r="72" spans="1:29">
      <c r="A72" s="163">
        <v>240800821</v>
      </c>
      <c r="B72" s="160" t="s">
        <v>72</v>
      </c>
      <c r="C72" s="2">
        <v>1</v>
      </c>
      <c r="D72" s="24"/>
      <c r="E72" s="24"/>
      <c r="F72" s="25">
        <f t="shared" si="12"/>
        <v>0</v>
      </c>
      <c r="G72" s="2"/>
      <c r="H72" s="2">
        <v>1</v>
      </c>
      <c r="I72" s="64">
        <v>18</v>
      </c>
      <c r="J72" s="29">
        <v>95</v>
      </c>
      <c r="K72" s="51">
        <f t="shared" si="13"/>
        <v>0.36259541984732824</v>
      </c>
      <c r="L72" s="27">
        <v>30</v>
      </c>
      <c r="M72" s="55">
        <f t="shared" si="14"/>
        <v>0.11450381679389313</v>
      </c>
      <c r="N72" s="2">
        <v>4</v>
      </c>
      <c r="O72" s="2">
        <v>147</v>
      </c>
      <c r="P72" s="64">
        <v>42</v>
      </c>
      <c r="Q72" s="2">
        <v>64</v>
      </c>
      <c r="R72" s="31"/>
      <c r="S72" s="49">
        <f t="shared" si="15"/>
        <v>0</v>
      </c>
      <c r="T72" s="2"/>
      <c r="U72" s="3">
        <v>106</v>
      </c>
      <c r="V72" s="2">
        <v>0</v>
      </c>
      <c r="W72" s="4">
        <v>8</v>
      </c>
      <c r="X72" s="4"/>
      <c r="Y72" s="2">
        <v>0</v>
      </c>
      <c r="Z72" s="2">
        <v>8</v>
      </c>
      <c r="AA72" s="67">
        <f t="shared" si="16"/>
        <v>125</v>
      </c>
      <c r="AB72" s="70">
        <v>262</v>
      </c>
      <c r="AC72" s="105">
        <f t="shared" si="17"/>
        <v>0.47709923664122139</v>
      </c>
    </row>
    <row r="73" spans="1:29">
      <c r="A73" s="163">
        <v>200041283</v>
      </c>
      <c r="B73" s="20" t="s">
        <v>70</v>
      </c>
      <c r="C73" s="2">
        <v>6</v>
      </c>
      <c r="D73" s="24">
        <v>10</v>
      </c>
      <c r="E73" s="24">
        <v>6</v>
      </c>
      <c r="F73" s="25">
        <f t="shared" si="12"/>
        <v>3.1496062992125984E-2</v>
      </c>
      <c r="G73" s="2">
        <v>4</v>
      </c>
      <c r="H73" s="2">
        <v>26</v>
      </c>
      <c r="I73" s="64">
        <v>45</v>
      </c>
      <c r="J73" s="29">
        <v>43</v>
      </c>
      <c r="K73" s="46">
        <f t="shared" si="13"/>
        <v>8.4645669291338585E-2</v>
      </c>
      <c r="L73" s="27">
        <v>22</v>
      </c>
      <c r="M73" s="9">
        <f t="shared" si="14"/>
        <v>4.3307086614173228E-2</v>
      </c>
      <c r="N73" s="2">
        <v>27</v>
      </c>
      <c r="O73" s="2">
        <v>137</v>
      </c>
      <c r="P73" s="64">
        <v>179</v>
      </c>
      <c r="Q73" s="2">
        <v>79</v>
      </c>
      <c r="R73" s="31">
        <v>32</v>
      </c>
      <c r="S73" s="61">
        <f t="shared" si="15"/>
        <v>6.2992125984251968E-2</v>
      </c>
      <c r="T73" s="2">
        <v>36</v>
      </c>
      <c r="U73" s="3">
        <v>326</v>
      </c>
      <c r="V73" s="2">
        <v>0</v>
      </c>
      <c r="W73" s="4"/>
      <c r="X73" s="4"/>
      <c r="Y73" s="2">
        <v>19</v>
      </c>
      <c r="Z73" s="2">
        <v>4</v>
      </c>
      <c r="AA73" s="67">
        <f t="shared" si="16"/>
        <v>113</v>
      </c>
      <c r="AB73" s="70">
        <v>508</v>
      </c>
      <c r="AC73" s="6">
        <f t="shared" si="17"/>
        <v>0.22244094488188976</v>
      </c>
    </row>
    <row r="74" spans="1:29">
      <c r="A74" s="163">
        <v>246700843</v>
      </c>
      <c r="B74" t="s">
        <v>96</v>
      </c>
      <c r="C74" s="2"/>
      <c r="D74" s="24"/>
      <c r="E74" s="24"/>
      <c r="F74" s="25">
        <f t="shared" si="12"/>
        <v>0</v>
      </c>
      <c r="G74" s="2">
        <v>5</v>
      </c>
      <c r="H74" s="2">
        <v>5</v>
      </c>
      <c r="I74" s="64">
        <v>22</v>
      </c>
      <c r="J74" s="29"/>
      <c r="K74" s="46">
        <f t="shared" si="13"/>
        <v>0</v>
      </c>
      <c r="L74" s="27">
        <v>8</v>
      </c>
      <c r="M74" s="9">
        <f t="shared" si="14"/>
        <v>9.1743119266055051E-3</v>
      </c>
      <c r="N74" s="2">
        <v>2</v>
      </c>
      <c r="O74" s="2">
        <v>32</v>
      </c>
      <c r="P74" s="64">
        <v>445</v>
      </c>
      <c r="Q74" s="2">
        <v>127</v>
      </c>
      <c r="R74" s="31">
        <v>102</v>
      </c>
      <c r="S74" s="62">
        <f t="shared" si="15"/>
        <v>0.11697247706422019</v>
      </c>
      <c r="T74" s="2">
        <v>64</v>
      </c>
      <c r="U74" s="3">
        <v>738</v>
      </c>
      <c r="V74" s="2">
        <v>80</v>
      </c>
      <c r="W74" s="4">
        <v>5</v>
      </c>
      <c r="X74" s="4">
        <v>1</v>
      </c>
      <c r="Y74" s="2">
        <v>11</v>
      </c>
      <c r="Z74" s="2">
        <v>97</v>
      </c>
      <c r="AA74" s="67">
        <f t="shared" si="16"/>
        <v>110</v>
      </c>
      <c r="AB74" s="70">
        <v>872</v>
      </c>
      <c r="AC74" s="6">
        <f t="shared" si="17"/>
        <v>0.12614678899082568</v>
      </c>
    </row>
    <row r="75" spans="1:29">
      <c r="A75" s="163">
        <v>200040178</v>
      </c>
      <c r="B75" t="s">
        <v>97</v>
      </c>
      <c r="C75" s="2"/>
      <c r="D75" s="24">
        <v>5</v>
      </c>
      <c r="E75" s="24"/>
      <c r="F75" s="25">
        <f t="shared" si="12"/>
        <v>1.3477088948787063E-2</v>
      </c>
      <c r="G75" s="2"/>
      <c r="H75" s="2">
        <v>5</v>
      </c>
      <c r="I75" s="64">
        <v>18</v>
      </c>
      <c r="J75" s="29">
        <v>63</v>
      </c>
      <c r="K75" s="46">
        <f t="shared" si="13"/>
        <v>0.16981132075471697</v>
      </c>
      <c r="L75" s="27"/>
      <c r="M75" s="9">
        <f t="shared" si="14"/>
        <v>0</v>
      </c>
      <c r="N75" s="2"/>
      <c r="O75" s="2">
        <v>81</v>
      </c>
      <c r="P75" s="64">
        <v>120</v>
      </c>
      <c r="Q75" s="2">
        <v>61</v>
      </c>
      <c r="R75" s="31">
        <v>41</v>
      </c>
      <c r="S75" s="62">
        <f t="shared" si="15"/>
        <v>0.11051212938005391</v>
      </c>
      <c r="T75" s="2">
        <v>27</v>
      </c>
      <c r="U75" s="3">
        <v>249</v>
      </c>
      <c r="V75" s="2">
        <v>0</v>
      </c>
      <c r="W75" s="4">
        <v>12</v>
      </c>
      <c r="X75" s="4"/>
      <c r="Y75" s="2">
        <v>24</v>
      </c>
      <c r="Z75" s="2">
        <v>28</v>
      </c>
      <c r="AA75" s="67">
        <f t="shared" si="16"/>
        <v>109</v>
      </c>
      <c r="AB75" s="70">
        <v>371</v>
      </c>
      <c r="AC75" s="6">
        <f t="shared" si="17"/>
        <v>0.29380053908355797</v>
      </c>
    </row>
    <row r="76" spans="1:29">
      <c r="A76" s="163">
        <v>245700950</v>
      </c>
      <c r="B76" s="22" t="s">
        <v>78</v>
      </c>
      <c r="C76" s="2">
        <v>6</v>
      </c>
      <c r="D76" s="24">
        <v>7</v>
      </c>
      <c r="E76" s="24"/>
      <c r="F76" s="25">
        <f t="shared" si="12"/>
        <v>2.4221453287197232E-2</v>
      </c>
      <c r="G76" s="2">
        <v>15</v>
      </c>
      <c r="H76" s="2">
        <v>28</v>
      </c>
      <c r="I76" s="64">
        <v>23</v>
      </c>
      <c r="J76" s="29">
        <v>12</v>
      </c>
      <c r="K76" s="46">
        <f t="shared" si="13"/>
        <v>4.1522491349480967E-2</v>
      </c>
      <c r="L76" s="27">
        <v>64</v>
      </c>
      <c r="M76" s="59">
        <f t="shared" si="14"/>
        <v>0.22145328719723184</v>
      </c>
      <c r="N76" s="2">
        <v>7</v>
      </c>
      <c r="O76" s="2">
        <v>106</v>
      </c>
      <c r="P76" s="64">
        <v>71</v>
      </c>
      <c r="Q76" s="2">
        <v>48</v>
      </c>
      <c r="R76" s="31">
        <v>21</v>
      </c>
      <c r="S76" s="61">
        <f t="shared" si="15"/>
        <v>7.2664359861591699E-2</v>
      </c>
      <c r="T76" s="2">
        <v>5</v>
      </c>
      <c r="U76" s="3">
        <v>145</v>
      </c>
      <c r="V76" s="2">
        <v>5</v>
      </c>
      <c r="W76" s="4"/>
      <c r="X76" s="4"/>
      <c r="Y76" s="2">
        <v>5</v>
      </c>
      <c r="Z76" s="2">
        <v>5</v>
      </c>
      <c r="AA76" s="67">
        <f t="shared" si="16"/>
        <v>104</v>
      </c>
      <c r="AB76" s="70">
        <v>289</v>
      </c>
      <c r="AC76" s="104">
        <f t="shared" si="17"/>
        <v>0.35986159169550175</v>
      </c>
    </row>
    <row r="77" spans="1:29">
      <c r="A77" s="163">
        <v>245700133</v>
      </c>
      <c r="B77" t="s">
        <v>98</v>
      </c>
      <c r="C77" s="2"/>
      <c r="D77" s="24"/>
      <c r="E77" s="24">
        <v>10</v>
      </c>
      <c r="F77" s="25">
        <f t="shared" si="12"/>
        <v>2.6041666666666668E-2</v>
      </c>
      <c r="G77" s="2">
        <v>8</v>
      </c>
      <c r="H77" s="2">
        <v>18</v>
      </c>
      <c r="I77" s="64">
        <v>55</v>
      </c>
      <c r="J77" s="29">
        <v>33</v>
      </c>
      <c r="K77" s="46">
        <f t="shared" si="13"/>
        <v>8.59375E-2</v>
      </c>
      <c r="L77" s="27">
        <v>30</v>
      </c>
      <c r="M77" s="54">
        <f t="shared" si="14"/>
        <v>7.8125E-2</v>
      </c>
      <c r="N77" s="2"/>
      <c r="O77" s="2">
        <v>118</v>
      </c>
      <c r="P77" s="64">
        <v>68</v>
      </c>
      <c r="Q77" s="2">
        <v>53</v>
      </c>
      <c r="R77" s="31">
        <v>29</v>
      </c>
      <c r="S77" s="61">
        <f t="shared" si="15"/>
        <v>7.5520833333333329E-2</v>
      </c>
      <c r="T77" s="2">
        <v>21</v>
      </c>
      <c r="U77" s="3">
        <v>171</v>
      </c>
      <c r="V77" s="2">
        <v>8</v>
      </c>
      <c r="W77" s="4">
        <v>15</v>
      </c>
      <c r="X77" s="4"/>
      <c r="Y77" s="2">
        <v>54</v>
      </c>
      <c r="Z77" s="2">
        <v>70</v>
      </c>
      <c r="AA77" s="67">
        <f t="shared" si="16"/>
        <v>102</v>
      </c>
      <c r="AB77" s="70">
        <v>384</v>
      </c>
      <c r="AC77" s="6">
        <f t="shared" si="17"/>
        <v>0.265625</v>
      </c>
    </row>
    <row r="78" spans="1:29">
      <c r="A78" s="163">
        <v>246800585</v>
      </c>
      <c r="B78" t="s">
        <v>99</v>
      </c>
      <c r="C78" s="2">
        <v>62</v>
      </c>
      <c r="D78" s="24"/>
      <c r="E78" s="24">
        <v>13</v>
      </c>
      <c r="F78" s="25">
        <f t="shared" si="12"/>
        <v>1.5476190476190477E-2</v>
      </c>
      <c r="G78" s="2">
        <v>59</v>
      </c>
      <c r="H78" s="2">
        <v>134</v>
      </c>
      <c r="I78" s="64">
        <v>159</v>
      </c>
      <c r="J78" s="29">
        <v>45</v>
      </c>
      <c r="K78" s="46">
        <f t="shared" si="13"/>
        <v>5.3571428571428568E-2</v>
      </c>
      <c r="L78" s="27">
        <v>1</v>
      </c>
      <c r="M78" s="9">
        <f t="shared" si="14"/>
        <v>1.1904761904761906E-3</v>
      </c>
      <c r="N78" s="2">
        <v>12</v>
      </c>
      <c r="O78" s="2">
        <v>217</v>
      </c>
      <c r="P78" s="64">
        <v>182</v>
      </c>
      <c r="Q78" s="2">
        <v>35</v>
      </c>
      <c r="R78" s="31">
        <v>41</v>
      </c>
      <c r="S78" s="61">
        <f t="shared" si="15"/>
        <v>4.880952380952381E-2</v>
      </c>
      <c r="T78" s="2">
        <v>21</v>
      </c>
      <c r="U78" s="3">
        <v>279</v>
      </c>
      <c r="V78" s="2">
        <v>70</v>
      </c>
      <c r="W78" s="4">
        <v>24</v>
      </c>
      <c r="X78" s="4">
        <v>19</v>
      </c>
      <c r="Y78" s="2">
        <v>97</v>
      </c>
      <c r="Z78" s="2">
        <v>150</v>
      </c>
      <c r="AA78" s="67">
        <f t="shared" si="16"/>
        <v>100</v>
      </c>
      <c r="AB78" s="70">
        <v>840</v>
      </c>
      <c r="AC78" s="6">
        <f t="shared" si="17"/>
        <v>0.11904761904761904</v>
      </c>
    </row>
    <row r="79" spans="1:29">
      <c r="A79" s="163">
        <v>200068559</v>
      </c>
      <c r="B79" t="s">
        <v>100</v>
      </c>
      <c r="C79" s="2">
        <v>96</v>
      </c>
      <c r="D79" s="24">
        <v>14</v>
      </c>
      <c r="E79" s="24">
        <v>3</v>
      </c>
      <c r="F79" s="25">
        <f t="shared" si="12"/>
        <v>5.2469135802469133E-2</v>
      </c>
      <c r="G79" s="2">
        <v>54</v>
      </c>
      <c r="H79" s="2">
        <v>167</v>
      </c>
      <c r="I79" s="64">
        <v>25</v>
      </c>
      <c r="J79" s="29">
        <v>50</v>
      </c>
      <c r="K79" s="46">
        <f t="shared" si="13"/>
        <v>0.15432098765432098</v>
      </c>
      <c r="L79" s="27">
        <v>29</v>
      </c>
      <c r="M79" s="54">
        <f t="shared" si="14"/>
        <v>8.9506172839506168E-2</v>
      </c>
      <c r="N79" s="2">
        <v>2</v>
      </c>
      <c r="O79" s="2">
        <v>106</v>
      </c>
      <c r="P79" s="64"/>
      <c r="Q79" s="2"/>
      <c r="R79" s="31"/>
      <c r="S79" s="49">
        <f t="shared" si="15"/>
        <v>0</v>
      </c>
      <c r="T79" s="2">
        <v>5</v>
      </c>
      <c r="U79" s="3">
        <v>5</v>
      </c>
      <c r="V79" s="2">
        <v>21</v>
      </c>
      <c r="W79" s="4"/>
      <c r="X79" s="4">
        <v>9</v>
      </c>
      <c r="Y79" s="2">
        <v>16</v>
      </c>
      <c r="Z79" s="2">
        <v>41</v>
      </c>
      <c r="AA79" s="67">
        <f t="shared" si="16"/>
        <v>96</v>
      </c>
      <c r="AB79" s="70">
        <v>324</v>
      </c>
      <c r="AC79" s="6">
        <f t="shared" si="17"/>
        <v>0.29629629629629628</v>
      </c>
    </row>
    <row r="80" spans="1:29">
      <c r="A80" s="163">
        <v>200066850</v>
      </c>
      <c r="B80" s="60" t="s">
        <v>76</v>
      </c>
      <c r="C80" s="2">
        <v>4</v>
      </c>
      <c r="D80" s="24"/>
      <c r="E80" s="24"/>
      <c r="F80" s="25">
        <f t="shared" si="12"/>
        <v>0</v>
      </c>
      <c r="G80" s="2">
        <v>8</v>
      </c>
      <c r="H80" s="2">
        <v>12</v>
      </c>
      <c r="I80" s="64"/>
      <c r="J80" s="29"/>
      <c r="K80" s="46">
        <f t="shared" si="13"/>
        <v>0</v>
      </c>
      <c r="L80" s="27"/>
      <c r="M80" s="9">
        <f t="shared" si="14"/>
        <v>0</v>
      </c>
      <c r="N80" s="2">
        <v>1</v>
      </c>
      <c r="O80" s="2">
        <v>1</v>
      </c>
      <c r="P80" s="64"/>
      <c r="Q80" s="2">
        <v>66</v>
      </c>
      <c r="R80" s="31">
        <v>88</v>
      </c>
      <c r="S80" s="74">
        <f t="shared" si="15"/>
        <v>0.52694610778443118</v>
      </c>
      <c r="T80" s="2"/>
      <c r="U80" s="3">
        <v>154</v>
      </c>
      <c r="V80" s="2">
        <v>0</v>
      </c>
      <c r="W80" s="4"/>
      <c r="X80" s="4"/>
      <c r="Y80" s="2">
        <v>0</v>
      </c>
      <c r="Z80" s="2"/>
      <c r="AA80" s="67">
        <f t="shared" si="16"/>
        <v>88</v>
      </c>
      <c r="AB80" s="70">
        <v>167</v>
      </c>
      <c r="AC80" s="105">
        <f t="shared" si="17"/>
        <v>0.52694610778443118</v>
      </c>
    </row>
    <row r="81" spans="1:29">
      <c r="A81" s="163">
        <v>200043156</v>
      </c>
      <c r="B81" s="20" t="s">
        <v>74</v>
      </c>
      <c r="C81" s="2">
        <v>15</v>
      </c>
      <c r="D81" s="24">
        <v>6</v>
      </c>
      <c r="E81" s="24">
        <v>18</v>
      </c>
      <c r="F81" s="25">
        <f t="shared" si="12"/>
        <v>5.0847457627118647E-2</v>
      </c>
      <c r="G81" s="2">
        <v>4</v>
      </c>
      <c r="H81" s="2">
        <v>43</v>
      </c>
      <c r="I81" s="64">
        <v>184</v>
      </c>
      <c r="J81" s="29">
        <v>26</v>
      </c>
      <c r="K81" s="46">
        <f t="shared" si="13"/>
        <v>5.5084745762711863E-2</v>
      </c>
      <c r="L81" s="27">
        <v>25</v>
      </c>
      <c r="M81" s="9">
        <f t="shared" si="14"/>
        <v>5.2966101694915252E-2</v>
      </c>
      <c r="N81" s="2">
        <v>53</v>
      </c>
      <c r="O81" s="2">
        <v>288</v>
      </c>
      <c r="P81" s="64">
        <v>36</v>
      </c>
      <c r="Q81" s="2">
        <v>54</v>
      </c>
      <c r="R81" s="31">
        <v>11</v>
      </c>
      <c r="S81" s="49">
        <f t="shared" si="15"/>
        <v>2.3305084745762712E-2</v>
      </c>
      <c r="T81" s="2"/>
      <c r="U81" s="3">
        <v>101</v>
      </c>
      <c r="V81" s="2">
        <v>0</v>
      </c>
      <c r="W81" s="4"/>
      <c r="X81" s="4">
        <v>40</v>
      </c>
      <c r="Y81" s="2">
        <v>0</v>
      </c>
      <c r="Z81" s="2">
        <v>40</v>
      </c>
      <c r="AA81" s="67">
        <f t="shared" si="16"/>
        <v>86</v>
      </c>
      <c r="AB81" s="70">
        <v>472</v>
      </c>
      <c r="AC81" s="6">
        <f t="shared" si="17"/>
        <v>0.18220338983050846</v>
      </c>
    </row>
    <row r="82" spans="1:29" ht="15" thickBot="1">
      <c r="A82" s="163">
        <v>246700306</v>
      </c>
      <c r="B82" t="s">
        <v>73</v>
      </c>
      <c r="C82" s="2">
        <v>16</v>
      </c>
      <c r="D82" s="24"/>
      <c r="E82" s="24"/>
      <c r="F82" s="25">
        <f t="shared" si="12"/>
        <v>0</v>
      </c>
      <c r="G82" s="2">
        <v>11</v>
      </c>
      <c r="H82" s="2">
        <v>27</v>
      </c>
      <c r="I82" s="64">
        <v>13</v>
      </c>
      <c r="J82" s="29">
        <v>71</v>
      </c>
      <c r="K82" s="52">
        <f t="shared" si="13"/>
        <v>0.17794486215538846</v>
      </c>
      <c r="L82" s="27">
        <v>9</v>
      </c>
      <c r="M82" s="9">
        <f t="shared" si="14"/>
        <v>2.2556390977443608E-2</v>
      </c>
      <c r="N82" s="2">
        <v>6</v>
      </c>
      <c r="O82" s="2">
        <v>99</v>
      </c>
      <c r="P82" s="64">
        <v>104</v>
      </c>
      <c r="Q82" s="2">
        <v>102</v>
      </c>
      <c r="R82" s="31">
        <v>6</v>
      </c>
      <c r="S82" s="49">
        <f t="shared" si="15"/>
        <v>1.5037593984962405E-2</v>
      </c>
      <c r="T82" s="2">
        <v>16</v>
      </c>
      <c r="U82" s="3">
        <v>228</v>
      </c>
      <c r="V82" s="2">
        <v>0</v>
      </c>
      <c r="W82" s="4"/>
      <c r="X82" s="4">
        <v>30</v>
      </c>
      <c r="Y82" s="2">
        <v>15</v>
      </c>
      <c r="Z82" s="2">
        <v>37</v>
      </c>
      <c r="AA82" s="67">
        <f t="shared" si="16"/>
        <v>86</v>
      </c>
      <c r="AB82" s="70">
        <v>399</v>
      </c>
      <c r="AC82" s="6">
        <f t="shared" si="17"/>
        <v>0.21553884711779447</v>
      </c>
    </row>
    <row r="83" spans="1:29" ht="15" thickBot="1">
      <c r="A83" s="163">
        <v>200066835</v>
      </c>
      <c r="B83" t="s">
        <v>101</v>
      </c>
      <c r="C83" s="2">
        <v>1</v>
      </c>
      <c r="D83" s="24"/>
      <c r="E83" s="24">
        <v>9</v>
      </c>
      <c r="F83" s="25">
        <f t="shared" si="12"/>
        <v>2.8037383177570093E-2</v>
      </c>
      <c r="G83" s="2"/>
      <c r="H83" s="2">
        <v>10</v>
      </c>
      <c r="I83" s="64">
        <v>197</v>
      </c>
      <c r="J83" s="29">
        <v>70</v>
      </c>
      <c r="K83" s="52">
        <f t="shared" si="13"/>
        <v>0.21806853582554517</v>
      </c>
      <c r="L83" s="27"/>
      <c r="M83" s="9">
        <f t="shared" si="14"/>
        <v>0</v>
      </c>
      <c r="N83" s="2"/>
      <c r="O83" s="2">
        <v>267</v>
      </c>
      <c r="P83" s="64"/>
      <c r="Q83" s="2">
        <v>44</v>
      </c>
      <c r="R83" s="31"/>
      <c r="S83" s="50">
        <f t="shared" si="15"/>
        <v>0</v>
      </c>
      <c r="T83" s="2"/>
      <c r="U83" s="3">
        <v>44</v>
      </c>
      <c r="V83" s="2">
        <v>0</v>
      </c>
      <c r="W83" s="4"/>
      <c r="X83" s="4"/>
      <c r="Y83" s="2">
        <v>0</v>
      </c>
      <c r="Z83" s="2"/>
      <c r="AA83" s="67">
        <f t="shared" si="16"/>
        <v>79</v>
      </c>
      <c r="AB83" s="70">
        <v>321</v>
      </c>
      <c r="AC83" s="6">
        <f t="shared" si="17"/>
        <v>0.24610591900311526</v>
      </c>
    </row>
    <row r="84" spans="1:29">
      <c r="A84" s="163">
        <v>200067783</v>
      </c>
      <c r="B84" t="s">
        <v>102</v>
      </c>
      <c r="C84" s="2">
        <v>15</v>
      </c>
      <c r="D84" s="24">
        <v>7</v>
      </c>
      <c r="E84" s="24"/>
      <c r="F84" s="25">
        <f t="shared" si="12"/>
        <v>1.1272141706924315E-2</v>
      </c>
      <c r="G84" s="2">
        <v>27</v>
      </c>
      <c r="H84" s="2">
        <v>49</v>
      </c>
      <c r="I84" s="64">
        <v>125</v>
      </c>
      <c r="J84" s="29">
        <v>23</v>
      </c>
      <c r="K84" s="46">
        <f t="shared" si="13"/>
        <v>3.7037037037037035E-2</v>
      </c>
      <c r="L84" s="27">
        <v>31</v>
      </c>
      <c r="M84" s="9">
        <f t="shared" si="14"/>
        <v>4.9919484702093397E-2</v>
      </c>
      <c r="N84" s="2">
        <v>2</v>
      </c>
      <c r="O84" s="2">
        <v>181</v>
      </c>
      <c r="P84" s="64">
        <v>124</v>
      </c>
      <c r="Q84" s="2">
        <v>165</v>
      </c>
      <c r="R84" s="31">
        <v>12</v>
      </c>
      <c r="S84" s="49">
        <f t="shared" si="15"/>
        <v>1.932367149758454E-2</v>
      </c>
      <c r="T84" s="2">
        <v>32</v>
      </c>
      <c r="U84" s="3">
        <v>333</v>
      </c>
      <c r="V84" s="2">
        <v>0</v>
      </c>
      <c r="W84" s="4">
        <v>23</v>
      </c>
      <c r="X84" s="4">
        <v>16</v>
      </c>
      <c r="Y84" s="2">
        <v>19</v>
      </c>
      <c r="Z84" s="2">
        <v>47</v>
      </c>
      <c r="AA84" s="67">
        <f t="shared" si="16"/>
        <v>73</v>
      </c>
      <c r="AB84" s="70">
        <v>621</v>
      </c>
      <c r="AC84" s="6">
        <f t="shared" si="17"/>
        <v>0.11755233494363929</v>
      </c>
    </row>
    <row r="85" spans="1:29">
      <c r="A85" s="163">
        <v>200067841</v>
      </c>
      <c r="B85" t="s">
        <v>103</v>
      </c>
      <c r="C85" s="2"/>
      <c r="D85" s="24"/>
      <c r="E85" s="24">
        <v>7</v>
      </c>
      <c r="F85" s="25">
        <f t="shared" si="12"/>
        <v>2.734375E-2</v>
      </c>
      <c r="G85" s="2">
        <v>3</v>
      </c>
      <c r="H85" s="2">
        <v>10</v>
      </c>
      <c r="I85" s="64">
        <v>25</v>
      </c>
      <c r="J85" s="29">
        <v>6</v>
      </c>
      <c r="K85" s="46">
        <f t="shared" si="13"/>
        <v>2.34375E-2</v>
      </c>
      <c r="L85" s="27">
        <v>6</v>
      </c>
      <c r="M85" s="9">
        <f t="shared" si="14"/>
        <v>2.34375E-2</v>
      </c>
      <c r="N85" s="2">
        <v>8</v>
      </c>
      <c r="O85" s="2">
        <v>45</v>
      </c>
      <c r="P85" s="64">
        <v>51</v>
      </c>
      <c r="Q85" s="2">
        <v>9</v>
      </c>
      <c r="R85" s="31">
        <v>44</v>
      </c>
      <c r="S85" s="62">
        <f t="shared" si="15"/>
        <v>0.171875</v>
      </c>
      <c r="T85" s="2"/>
      <c r="U85" s="3">
        <v>104</v>
      </c>
      <c r="V85" s="2">
        <v>12</v>
      </c>
      <c r="W85" s="4">
        <v>34</v>
      </c>
      <c r="X85" s="4">
        <v>16</v>
      </c>
      <c r="Y85" s="2">
        <v>35</v>
      </c>
      <c r="Z85" s="2">
        <v>97</v>
      </c>
      <c r="AA85" s="67">
        <f t="shared" si="16"/>
        <v>63</v>
      </c>
      <c r="AB85" s="70">
        <v>256</v>
      </c>
      <c r="AC85" s="6">
        <f t="shared" si="17"/>
        <v>0.24609375</v>
      </c>
    </row>
    <row r="86" spans="1:29">
      <c r="A86" s="163">
        <v>246800205</v>
      </c>
      <c r="B86" t="s">
        <v>104</v>
      </c>
      <c r="C86" s="2">
        <v>9</v>
      </c>
      <c r="D86" s="24"/>
      <c r="E86" s="24">
        <v>6</v>
      </c>
      <c r="F86" s="25">
        <f t="shared" si="12"/>
        <v>2.0833333333333332E-2</v>
      </c>
      <c r="G86" s="2">
        <v>7</v>
      </c>
      <c r="H86" s="2">
        <v>22</v>
      </c>
      <c r="I86" s="64">
        <v>56</v>
      </c>
      <c r="J86" s="29">
        <v>32</v>
      </c>
      <c r="K86" s="46">
        <f t="shared" si="13"/>
        <v>0.1111111111111111</v>
      </c>
      <c r="L86" s="27"/>
      <c r="M86" s="9">
        <f t="shared" si="14"/>
        <v>0</v>
      </c>
      <c r="N86" s="2">
        <v>9</v>
      </c>
      <c r="O86" s="2">
        <v>97</v>
      </c>
      <c r="P86" s="64">
        <v>56</v>
      </c>
      <c r="Q86" s="2">
        <v>28</v>
      </c>
      <c r="R86" s="31">
        <v>24</v>
      </c>
      <c r="S86" s="61">
        <f t="shared" si="15"/>
        <v>8.3333333333333329E-2</v>
      </c>
      <c r="T86" s="2">
        <v>8</v>
      </c>
      <c r="U86" s="3">
        <v>116</v>
      </c>
      <c r="V86" s="2">
        <v>0</v>
      </c>
      <c r="W86" s="4">
        <v>18</v>
      </c>
      <c r="X86" s="4"/>
      <c r="Y86" s="2">
        <v>35</v>
      </c>
      <c r="Z86" s="2">
        <v>42</v>
      </c>
      <c r="AA86" s="67">
        <f t="shared" si="16"/>
        <v>62</v>
      </c>
      <c r="AB86" s="70">
        <v>288</v>
      </c>
      <c r="AC86" s="6">
        <f t="shared" si="17"/>
        <v>0.21527777777777779</v>
      </c>
    </row>
    <row r="87" spans="1:29">
      <c r="A87" s="163">
        <v>246800395</v>
      </c>
      <c r="B87" t="s">
        <v>105</v>
      </c>
      <c r="C87" s="2">
        <v>14</v>
      </c>
      <c r="D87" s="24">
        <v>3</v>
      </c>
      <c r="E87" s="24">
        <v>22</v>
      </c>
      <c r="F87" s="44">
        <f t="shared" si="12"/>
        <v>0.12562814070351758</v>
      </c>
      <c r="G87" s="2">
        <v>18</v>
      </c>
      <c r="H87" s="2">
        <v>57</v>
      </c>
      <c r="I87" s="64">
        <v>6</v>
      </c>
      <c r="J87" s="29"/>
      <c r="K87" s="46">
        <f t="shared" si="13"/>
        <v>0</v>
      </c>
      <c r="L87" s="27">
        <v>28</v>
      </c>
      <c r="M87" s="55">
        <f t="shared" si="14"/>
        <v>0.1407035175879397</v>
      </c>
      <c r="N87" s="2"/>
      <c r="O87" s="2">
        <v>34</v>
      </c>
      <c r="P87" s="64"/>
      <c r="Q87" s="2">
        <v>54</v>
      </c>
      <c r="R87" s="31">
        <v>9</v>
      </c>
      <c r="S87" s="61">
        <f t="shared" si="15"/>
        <v>4.5226130653266333E-2</v>
      </c>
      <c r="T87" s="2"/>
      <c r="U87" s="3">
        <v>63</v>
      </c>
      <c r="V87" s="2">
        <v>0</v>
      </c>
      <c r="W87" s="4">
        <v>13</v>
      </c>
      <c r="X87" s="4"/>
      <c r="Y87" s="2">
        <v>32</v>
      </c>
      <c r="Z87" s="2">
        <v>45</v>
      </c>
      <c r="AA87" s="67">
        <f t="shared" si="16"/>
        <v>62</v>
      </c>
      <c r="AB87" s="70">
        <v>199</v>
      </c>
      <c r="AC87" s="104">
        <f t="shared" si="17"/>
        <v>0.31155778894472363</v>
      </c>
    </row>
    <row r="88" spans="1:29">
      <c r="A88" s="163">
        <v>245400171</v>
      </c>
      <c r="B88" s="22" t="s">
        <v>75</v>
      </c>
      <c r="C88" s="2">
        <v>29</v>
      </c>
      <c r="D88" s="24">
        <v>17</v>
      </c>
      <c r="E88" s="24">
        <v>20</v>
      </c>
      <c r="F88" s="43">
        <f t="shared" si="12"/>
        <v>7.3267326732673263E-2</v>
      </c>
      <c r="G88" s="2">
        <v>40</v>
      </c>
      <c r="H88" s="2">
        <v>106</v>
      </c>
      <c r="I88" s="64">
        <v>54</v>
      </c>
      <c r="J88" s="29">
        <v>16</v>
      </c>
      <c r="K88" s="46">
        <f t="shared" si="13"/>
        <v>3.1683168316831684E-2</v>
      </c>
      <c r="L88" s="27"/>
      <c r="M88" s="9">
        <f t="shared" si="14"/>
        <v>0</v>
      </c>
      <c r="N88" s="2">
        <v>18</v>
      </c>
      <c r="O88" s="2">
        <v>88</v>
      </c>
      <c r="P88" s="64">
        <v>71</v>
      </c>
      <c r="Q88" s="2">
        <v>34</v>
      </c>
      <c r="R88" s="31">
        <v>7</v>
      </c>
      <c r="S88" s="49">
        <f t="shared" si="15"/>
        <v>1.3861386138613862E-2</v>
      </c>
      <c r="T88" s="2">
        <v>44</v>
      </c>
      <c r="U88" s="3">
        <v>156</v>
      </c>
      <c r="V88" s="2">
        <v>33</v>
      </c>
      <c r="W88" s="4">
        <v>88</v>
      </c>
      <c r="X88" s="4">
        <v>13</v>
      </c>
      <c r="Y88" s="2">
        <v>21</v>
      </c>
      <c r="Z88" s="2">
        <v>153</v>
      </c>
      <c r="AA88" s="67">
        <f t="shared" si="16"/>
        <v>60</v>
      </c>
      <c r="AB88" s="70">
        <v>505</v>
      </c>
      <c r="AC88" s="6">
        <f t="shared" si="17"/>
        <v>0.11881188118811881</v>
      </c>
    </row>
    <row r="89" spans="1:29">
      <c r="A89" s="165">
        <v>246800494</v>
      </c>
      <c r="B89" t="s">
        <v>106</v>
      </c>
      <c r="C89" s="2">
        <v>31</v>
      </c>
      <c r="D89" s="24"/>
      <c r="E89" s="24"/>
      <c r="F89" s="25">
        <f t="shared" si="12"/>
        <v>0</v>
      </c>
      <c r="G89" s="2">
        <v>16</v>
      </c>
      <c r="H89" s="2">
        <v>47</v>
      </c>
      <c r="I89" s="64">
        <v>17</v>
      </c>
      <c r="J89" s="29">
        <v>38</v>
      </c>
      <c r="K89" s="46">
        <f t="shared" si="13"/>
        <v>7.1428571428571425E-2</v>
      </c>
      <c r="L89" s="27">
        <v>4</v>
      </c>
      <c r="M89" s="9">
        <f t="shared" si="14"/>
        <v>7.5187969924812026E-3</v>
      </c>
      <c r="N89" s="2">
        <v>12</v>
      </c>
      <c r="O89" s="2">
        <v>71</v>
      </c>
      <c r="P89" s="64">
        <v>209</v>
      </c>
      <c r="Q89" s="2">
        <v>100</v>
      </c>
      <c r="R89" s="31">
        <v>12</v>
      </c>
      <c r="S89" s="49">
        <f t="shared" si="15"/>
        <v>2.2556390977443608E-2</v>
      </c>
      <c r="T89" s="2">
        <v>18</v>
      </c>
      <c r="U89" s="3">
        <v>339</v>
      </c>
      <c r="V89" s="2">
        <v>16</v>
      </c>
      <c r="W89" s="4"/>
      <c r="X89" s="4">
        <v>26</v>
      </c>
      <c r="Y89" s="2">
        <v>33</v>
      </c>
      <c r="Z89" s="2">
        <v>55</v>
      </c>
      <c r="AA89" s="67">
        <f t="shared" si="16"/>
        <v>54</v>
      </c>
      <c r="AB89" s="71">
        <v>532</v>
      </c>
      <c r="AC89" s="6">
        <f t="shared" si="17"/>
        <v>0.10150375939849623</v>
      </c>
    </row>
    <row r="90" spans="1:29">
      <c r="A90" s="163">
        <v>245100615</v>
      </c>
      <c r="B90" s="22" t="s">
        <v>71</v>
      </c>
      <c r="C90" s="2">
        <v>2</v>
      </c>
      <c r="D90" s="24">
        <v>5</v>
      </c>
      <c r="E90" s="24"/>
      <c r="F90" s="25">
        <f t="shared" si="12"/>
        <v>1.0288065843621399E-2</v>
      </c>
      <c r="G90" s="2">
        <v>11</v>
      </c>
      <c r="H90" s="2">
        <v>18</v>
      </c>
      <c r="I90" s="64">
        <v>212</v>
      </c>
      <c r="J90" s="29">
        <v>13</v>
      </c>
      <c r="K90" s="46">
        <f t="shared" si="13"/>
        <v>2.6748971193415638E-2</v>
      </c>
      <c r="L90" s="27">
        <v>2</v>
      </c>
      <c r="M90" s="9">
        <f t="shared" si="14"/>
        <v>4.11522633744856E-3</v>
      </c>
      <c r="N90" s="2">
        <v>52</v>
      </c>
      <c r="O90" s="2">
        <v>279</v>
      </c>
      <c r="P90" s="64">
        <v>59</v>
      </c>
      <c r="Q90" s="2"/>
      <c r="R90" s="31">
        <v>33</v>
      </c>
      <c r="S90" s="61">
        <f t="shared" si="15"/>
        <v>6.7901234567901231E-2</v>
      </c>
      <c r="T90" s="2"/>
      <c r="U90" s="3">
        <v>92</v>
      </c>
      <c r="V90" s="2">
        <v>93</v>
      </c>
      <c r="W90" s="4"/>
      <c r="X90" s="4"/>
      <c r="Y90" s="2">
        <v>4</v>
      </c>
      <c r="Z90" s="2">
        <v>97</v>
      </c>
      <c r="AA90" s="67">
        <f t="shared" si="16"/>
        <v>53</v>
      </c>
      <c r="AB90" s="72">
        <v>486</v>
      </c>
      <c r="AC90" s="6">
        <f t="shared" si="17"/>
        <v>0.10905349794238683</v>
      </c>
    </row>
    <row r="91" spans="1:29" ht="15" thickBot="1">
      <c r="A91" s="166">
        <v>200006716</v>
      </c>
      <c r="B91" t="s">
        <v>107</v>
      </c>
      <c r="C91" s="11">
        <v>52</v>
      </c>
      <c r="D91" s="26">
        <v>29</v>
      </c>
      <c r="E91" s="26">
        <v>22</v>
      </c>
      <c r="F91" s="44">
        <f t="shared" si="12"/>
        <v>0.18681318681318682</v>
      </c>
      <c r="G91" s="11">
        <v>2</v>
      </c>
      <c r="H91" s="11">
        <v>105</v>
      </c>
      <c r="I91" s="65">
        <v>21</v>
      </c>
      <c r="J91" s="30"/>
      <c r="K91" s="46">
        <f t="shared" si="13"/>
        <v>0</v>
      </c>
      <c r="L91" s="28"/>
      <c r="M91" s="9">
        <f t="shared" si="14"/>
        <v>0</v>
      </c>
      <c r="N91" s="11">
        <v>10</v>
      </c>
      <c r="O91" s="11">
        <v>31</v>
      </c>
      <c r="P91" s="65">
        <v>106</v>
      </c>
      <c r="Q91" s="11">
        <v>3</v>
      </c>
      <c r="R91" s="32"/>
      <c r="S91" s="49">
        <f t="shared" si="15"/>
        <v>0</v>
      </c>
      <c r="T91" s="11"/>
      <c r="U91" s="13">
        <v>109</v>
      </c>
      <c r="V91" s="11">
        <v>16</v>
      </c>
      <c r="W91" s="12">
        <v>5</v>
      </c>
      <c r="X91" s="12"/>
      <c r="Y91" s="11">
        <v>7</v>
      </c>
      <c r="Z91" s="11">
        <v>28</v>
      </c>
      <c r="AA91" s="68">
        <f t="shared" si="16"/>
        <v>51</v>
      </c>
      <c r="AB91" s="73">
        <v>273</v>
      </c>
      <c r="AC91" s="110">
        <f t="shared" si="17"/>
        <v>0.18681318681318682</v>
      </c>
    </row>
  </sheetData>
  <autoFilter ref="A2:AE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janvier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deski</dc:creator>
  <cp:lastModifiedBy>nico deski</cp:lastModifiedBy>
  <dcterms:created xsi:type="dcterms:W3CDTF">2020-01-15T17:57:59Z</dcterms:created>
  <dcterms:modified xsi:type="dcterms:W3CDTF">2020-03-04T09:44:01Z</dcterms:modified>
</cp:coreProperties>
</file>