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120" yWindow="105" windowWidth="20730" windowHeight="11760"/>
  </bookViews>
  <sheets>
    <sheet name="tableau 2019" sheetId="4" r:id="rId1"/>
  </sheets>
  <definedNames>
    <definedName name="_xlnm._FilterDatabase" localSheetId="0" hidden="1">'tableau 2019'!$A$2:$BB$2</definedName>
  </definedNames>
  <calcPr calcId="125725"/>
</workbook>
</file>

<file path=xl/calcChain.xml><?xml version="1.0" encoding="utf-8"?>
<calcChain xmlns="http://schemas.openxmlformats.org/spreadsheetml/2006/main">
  <c r="AA38" i="4"/>
  <c r="AA41"/>
  <c r="AA52"/>
  <c r="AA55"/>
  <c r="AA58"/>
  <c r="AA60"/>
  <c r="AA62"/>
  <c r="AA69"/>
  <c r="AA74"/>
  <c r="AA77"/>
  <c r="AA79"/>
  <c r="AA73"/>
  <c r="AA78"/>
  <c r="AA70"/>
  <c r="AA54"/>
  <c r="AA59"/>
  <c r="AA67"/>
  <c r="AA61"/>
  <c r="AA22"/>
  <c r="AA13"/>
  <c r="AA7"/>
  <c r="AA45"/>
  <c r="AA64"/>
  <c r="AA72"/>
  <c r="AA48"/>
  <c r="AA33"/>
  <c r="AA17"/>
  <c r="AA66"/>
  <c r="AA24"/>
  <c r="AA16"/>
  <c r="AA53"/>
  <c r="AA11"/>
  <c r="AA10"/>
  <c r="AA46"/>
  <c r="AA34"/>
  <c r="AA32"/>
  <c r="AA35"/>
  <c r="AA57"/>
  <c r="AA18"/>
  <c r="AA30"/>
  <c r="AA40"/>
  <c r="AA8"/>
  <c r="AA50"/>
  <c r="AA27"/>
  <c r="AA3"/>
  <c r="AA28"/>
  <c r="AA15"/>
  <c r="AA25"/>
  <c r="AA14"/>
  <c r="AA56"/>
  <c r="AA6"/>
  <c r="AA9"/>
  <c r="AA47"/>
  <c r="AA4"/>
  <c r="AA71"/>
  <c r="AA63"/>
  <c r="AA51"/>
  <c r="AA19"/>
  <c r="AA31"/>
  <c r="AA43"/>
  <c r="AA36"/>
  <c r="AA37"/>
  <c r="AA5"/>
  <c r="AA68"/>
  <c r="AA49"/>
  <c r="AA20"/>
  <c r="AA12"/>
  <c r="AA21"/>
  <c r="AA29"/>
  <c r="AA65"/>
  <c r="AA42"/>
  <c r="AA44"/>
  <c r="AA39"/>
  <c r="AA23"/>
  <c r="AA26"/>
  <c r="H3" l="1"/>
  <c r="I3" s="1"/>
  <c r="I73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4"/>
  <c r="I36"/>
  <c r="I37"/>
  <c r="I40"/>
  <c r="I43"/>
  <c r="I44"/>
  <c r="I45"/>
  <c r="I46"/>
  <c r="I47"/>
  <c r="I48"/>
  <c r="I50"/>
  <c r="I51"/>
  <c r="I52"/>
  <c r="I54"/>
  <c r="I55"/>
  <c r="I57"/>
  <c r="I4"/>
  <c r="M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U66"/>
  <c r="U43"/>
  <c r="U78"/>
  <c r="U47"/>
  <c r="U38"/>
  <c r="U54"/>
  <c r="U28"/>
  <c r="U8"/>
  <c r="U22"/>
  <c r="U79"/>
  <c r="U68"/>
  <c r="U39"/>
  <c r="U45"/>
  <c r="U80"/>
  <c r="U14"/>
  <c r="U60"/>
  <c r="U37"/>
  <c r="U7"/>
  <c r="U53"/>
  <c r="U49"/>
  <c r="U13"/>
  <c r="U76"/>
  <c r="U77"/>
  <c r="U15"/>
  <c r="U6"/>
  <c r="U64"/>
  <c r="U33"/>
  <c r="U20"/>
  <c r="U12"/>
  <c r="U21"/>
  <c r="U27"/>
  <c r="U19"/>
  <c r="U42"/>
  <c r="U34"/>
  <c r="U48"/>
  <c r="U40"/>
  <c r="U16"/>
  <c r="U50"/>
  <c r="U9"/>
  <c r="U51"/>
  <c r="U55"/>
  <c r="U31"/>
  <c r="U35"/>
  <c r="U30"/>
  <c r="U29"/>
  <c r="U70"/>
  <c r="U69"/>
  <c r="U74"/>
  <c r="U67"/>
  <c r="U24"/>
  <c r="U52"/>
  <c r="U5"/>
  <c r="U17"/>
  <c r="U63"/>
  <c r="U44"/>
  <c r="U72"/>
  <c r="U61"/>
  <c r="U75"/>
  <c r="U26"/>
  <c r="U32"/>
  <c r="U65"/>
  <c r="U11"/>
  <c r="U46"/>
  <c r="U71"/>
  <c r="U4"/>
  <c r="U41"/>
  <c r="U58"/>
  <c r="U73"/>
  <c r="U18"/>
  <c r="U23"/>
  <c r="U25"/>
  <c r="U57"/>
  <c r="U36"/>
  <c r="U56"/>
  <c r="U62"/>
  <c r="U10"/>
  <c r="U3"/>
  <c r="U59"/>
  <c r="O66"/>
  <c r="O43"/>
  <c r="O78"/>
  <c r="O47"/>
  <c r="O38"/>
  <c r="O54"/>
  <c r="O28"/>
  <c r="O8"/>
  <c r="O22"/>
  <c r="O79"/>
  <c r="O68"/>
  <c r="O39"/>
  <c r="O45"/>
  <c r="O80"/>
  <c r="O14"/>
  <c r="O60"/>
  <c r="O37"/>
  <c r="O7"/>
  <c r="O53"/>
  <c r="O49"/>
  <c r="O13"/>
  <c r="O76"/>
  <c r="O77"/>
  <c r="O15"/>
  <c r="O6"/>
  <c r="O64"/>
  <c r="O33"/>
  <c r="O20"/>
  <c r="O12"/>
  <c r="O21"/>
  <c r="O27"/>
  <c r="O19"/>
  <c r="O42"/>
  <c r="O34"/>
  <c r="O48"/>
  <c r="O40"/>
  <c r="O16"/>
  <c r="O50"/>
  <c r="O9"/>
  <c r="O51"/>
  <c r="O55"/>
  <c r="O31"/>
  <c r="O35"/>
  <c r="O30"/>
  <c r="O29"/>
  <c r="O70"/>
  <c r="O69"/>
  <c r="O74"/>
  <c r="O67"/>
  <c r="O24"/>
  <c r="O52"/>
  <c r="O5"/>
  <c r="O17"/>
  <c r="O63"/>
  <c r="O44"/>
  <c r="O72"/>
  <c r="O61"/>
  <c r="O75"/>
  <c r="O26"/>
  <c r="O32"/>
  <c r="O65"/>
  <c r="O11"/>
  <c r="O46"/>
  <c r="O71"/>
  <c r="O4"/>
  <c r="O41"/>
  <c r="O58"/>
  <c r="O73"/>
  <c r="O18"/>
  <c r="O23"/>
  <c r="O25"/>
  <c r="O57"/>
  <c r="O36"/>
  <c r="O56"/>
  <c r="O62"/>
  <c r="O10"/>
  <c r="O3"/>
  <c r="O59"/>
  <c r="M80"/>
  <c r="AD3"/>
  <c r="AF3" s="1"/>
  <c r="AD66"/>
  <c r="AF66" s="1"/>
  <c r="AD43"/>
  <c r="AF43" s="1"/>
  <c r="AD78"/>
  <c r="AF78" s="1"/>
  <c r="AD47"/>
  <c r="AF47" s="1"/>
  <c r="AD38"/>
  <c r="AF38" s="1"/>
  <c r="AD54"/>
  <c r="AF54" s="1"/>
  <c r="AD28"/>
  <c r="AF28" s="1"/>
  <c r="AD8"/>
  <c r="AF8" s="1"/>
  <c r="AD22"/>
  <c r="AF22" s="1"/>
  <c r="AD79"/>
  <c r="AF79" s="1"/>
  <c r="AD68"/>
  <c r="AF68" s="1"/>
  <c r="AD39"/>
  <c r="AF39" s="1"/>
  <c r="AD45"/>
  <c r="AF45" s="1"/>
  <c r="AD80"/>
  <c r="AF80" s="1"/>
  <c r="AD14"/>
  <c r="AF14" s="1"/>
  <c r="AD60"/>
  <c r="AF60" s="1"/>
  <c r="AD37"/>
  <c r="AF37" s="1"/>
  <c r="AD7"/>
  <c r="AF7" s="1"/>
  <c r="AD53"/>
  <c r="AF53" s="1"/>
  <c r="AD49"/>
  <c r="AF49" s="1"/>
  <c r="AD13"/>
  <c r="AF13" s="1"/>
  <c r="AD76"/>
  <c r="AF76" s="1"/>
  <c r="AD77"/>
  <c r="AF77" s="1"/>
  <c r="AD15"/>
  <c r="AF15" s="1"/>
  <c r="AD6"/>
  <c r="AF6" s="1"/>
  <c r="AD64"/>
  <c r="AF64" s="1"/>
  <c r="AD33"/>
  <c r="AF33" s="1"/>
  <c r="AD20"/>
  <c r="AF20" s="1"/>
  <c r="AD12"/>
  <c r="AF12" s="1"/>
  <c r="AD21"/>
  <c r="AF21" s="1"/>
  <c r="AD27"/>
  <c r="AF27" s="1"/>
  <c r="AD19"/>
  <c r="AF19" s="1"/>
  <c r="AD42"/>
  <c r="AF42" s="1"/>
  <c r="AD34"/>
  <c r="AF34" s="1"/>
  <c r="AD48"/>
  <c r="AF48" s="1"/>
  <c r="AD40"/>
  <c r="AF40" s="1"/>
  <c r="AD16"/>
  <c r="AF16" s="1"/>
  <c r="AD50"/>
  <c r="AF50" s="1"/>
  <c r="AD9"/>
  <c r="AF9" s="1"/>
  <c r="AD51"/>
  <c r="AF51" s="1"/>
  <c r="AD55"/>
  <c r="AF55" s="1"/>
  <c r="AD31"/>
  <c r="AF31" s="1"/>
  <c r="AD35"/>
  <c r="AF35" s="1"/>
  <c r="AD30"/>
  <c r="AF30" s="1"/>
  <c r="AD29"/>
  <c r="AF29" s="1"/>
  <c r="AD70"/>
  <c r="AF70" s="1"/>
  <c r="AD69"/>
  <c r="AF69" s="1"/>
  <c r="AD74"/>
  <c r="AF74" s="1"/>
  <c r="AD67"/>
  <c r="AF67" s="1"/>
  <c r="AD24"/>
  <c r="AF24" s="1"/>
  <c r="AD52"/>
  <c r="AF52" s="1"/>
  <c r="AD5"/>
  <c r="AF5" s="1"/>
  <c r="AD17"/>
  <c r="AF17" s="1"/>
  <c r="AD63"/>
  <c r="AF63" s="1"/>
  <c r="AD44"/>
  <c r="AF44" s="1"/>
  <c r="AD72"/>
  <c r="AF72" s="1"/>
  <c r="AD61"/>
  <c r="AF61" s="1"/>
  <c r="AD75"/>
  <c r="AF75" s="1"/>
  <c r="AD26"/>
  <c r="AF26" s="1"/>
  <c r="AD32"/>
  <c r="AF32" s="1"/>
  <c r="AD65"/>
  <c r="AF65" s="1"/>
  <c r="AD11"/>
  <c r="AF11" s="1"/>
  <c r="AD46"/>
  <c r="AF46" s="1"/>
  <c r="AD71"/>
  <c r="AF71" s="1"/>
  <c r="AD4"/>
  <c r="AF4" s="1"/>
  <c r="AD41"/>
  <c r="AF41" s="1"/>
  <c r="AD58"/>
  <c r="AF58" s="1"/>
  <c r="AD73"/>
  <c r="AF73" s="1"/>
  <c r="AD18"/>
  <c r="AF18" s="1"/>
  <c r="AD23"/>
  <c r="AF23" s="1"/>
  <c r="AD25"/>
  <c r="AF25" s="1"/>
  <c r="AD57"/>
  <c r="AF57" s="1"/>
  <c r="AD36"/>
  <c r="AF36" s="1"/>
  <c r="AD56"/>
  <c r="AF56" s="1"/>
  <c r="AD62"/>
  <c r="AF62" s="1"/>
  <c r="AD10"/>
  <c r="AF10" s="1"/>
  <c r="AD59"/>
  <c r="AF59" s="1"/>
</calcChain>
</file>

<file path=xl/comments1.xml><?xml version="1.0" encoding="utf-8"?>
<comments xmlns="http://schemas.openxmlformats.org/spreadsheetml/2006/main">
  <authors>
    <author>ND</author>
  </authors>
  <commentList>
    <comment ref="L4" authorId="0">
      <text>
        <r>
          <rPr>
            <b/>
            <sz val="9"/>
            <color indexed="81"/>
            <rFont val="Tahoma"/>
            <family val="2"/>
          </rPr>
          <t>ND:</t>
        </r>
        <r>
          <rPr>
            <sz val="9"/>
            <color indexed="81"/>
            <rFont val="Tahoma"/>
            <family val="2"/>
          </rPr>
          <t xml:space="preserve">
En forte baisse depuis janvier ?</t>
        </r>
      </text>
    </comment>
    <comment ref="N10" authorId="0">
      <text>
        <r>
          <rPr>
            <b/>
            <sz val="9"/>
            <color indexed="81"/>
            <rFont val="Tahoma"/>
            <family val="2"/>
          </rPr>
          <t>ND:</t>
        </r>
        <r>
          <rPr>
            <sz val="9"/>
            <color indexed="81"/>
            <rFont val="Tahoma"/>
            <family val="2"/>
          </rPr>
          <t xml:space="preserve">
Baisse de -600 ?</t>
        </r>
      </text>
    </comment>
    <comment ref="C12" authorId="0">
      <text>
        <r>
          <rPr>
            <b/>
            <sz val="9"/>
            <color indexed="81"/>
            <rFont val="Tahoma"/>
            <family val="2"/>
          </rPr>
          <t>ND:</t>
        </r>
        <r>
          <rPr>
            <sz val="9"/>
            <color indexed="81"/>
            <rFont val="Tahoma"/>
            <family val="2"/>
          </rPr>
          <t xml:space="preserve">
En baisse forte depuis janvier ?</t>
        </r>
      </text>
    </comment>
  </commentList>
</comments>
</file>

<file path=xl/sharedStrings.xml><?xml version="1.0" encoding="utf-8"?>
<sst xmlns="http://schemas.openxmlformats.org/spreadsheetml/2006/main" count="108" uniqueCount="93">
  <si>
    <t>D</t>
  </si>
  <si>
    <t>AVANT_1949</t>
  </si>
  <si>
    <t>Kaysersberg</t>
  </si>
  <si>
    <t>NR</t>
  </si>
  <si>
    <t>EmS</t>
  </si>
  <si>
    <t>M2A</t>
  </si>
  <si>
    <t>Colmar</t>
  </si>
  <si>
    <t>Saint Louis</t>
  </si>
  <si>
    <t>Haguenau</t>
  </si>
  <si>
    <t>Saverne</t>
  </si>
  <si>
    <t>Erstein</t>
  </si>
  <si>
    <t>Sélestat</t>
  </si>
  <si>
    <t>Saint Odile</t>
  </si>
  <si>
    <t>Molsheim</t>
  </si>
  <si>
    <t>Thann-Cernay</t>
  </si>
  <si>
    <t>Guebwiller</t>
  </si>
  <si>
    <t>Pays de Barr</t>
  </si>
  <si>
    <t>Portes de Rosheim</t>
  </si>
  <si>
    <t>Sundgau</t>
  </si>
  <si>
    <t>Mossig et Vignoble</t>
  </si>
  <si>
    <t>Wissembourg</t>
  </si>
  <si>
    <t>Rhin-Brisach</t>
  </si>
  <si>
    <t>Pays Rhenan</t>
  </si>
  <si>
    <t>RibeauvillÃ©</t>
  </si>
  <si>
    <t>Plaine du Rhin</t>
  </si>
  <si>
    <t>Kochersberg</t>
  </si>
  <si>
    <t>Ried</t>
  </si>
  <si>
    <t>Vallée de la Bruche</t>
  </si>
  <si>
    <t>Troyes</t>
  </si>
  <si>
    <t>Reims</t>
  </si>
  <si>
    <t>Ardenne Métropole</t>
  </si>
  <si>
    <t>Chalons</t>
  </si>
  <si>
    <t>Epernay</t>
  </si>
  <si>
    <t>Chaumont</t>
  </si>
  <si>
    <t>Saint Dizier</t>
  </si>
  <si>
    <t>Vitry</t>
  </si>
  <si>
    <t>Portes de Romilly</t>
  </si>
  <si>
    <t>Grande Vallée de la Marne</t>
  </si>
  <si>
    <t>Ardenne Rives Meuse</t>
  </si>
  <si>
    <t>Paysages de la Champagne</t>
  </si>
  <si>
    <t>Lacs de Champagne</t>
  </si>
  <si>
    <t>Ardennes Thiérarche</t>
  </si>
  <si>
    <t>Grand Nancy</t>
  </si>
  <si>
    <t>Metz Métropole</t>
  </si>
  <si>
    <t>Thionville</t>
  </si>
  <si>
    <t>Epinal</t>
  </si>
  <si>
    <t>Val de Fensch</t>
  </si>
  <si>
    <t>Rives de Moselle</t>
  </si>
  <si>
    <t>Forbach</t>
  </si>
  <si>
    <t>Terres d'eau 88</t>
  </si>
  <si>
    <t>Sarreguemines</t>
  </si>
  <si>
    <t>Orne-Moselle</t>
  </si>
  <si>
    <t>Longwy</t>
  </si>
  <si>
    <t>Hautes-Vosges</t>
  </si>
  <si>
    <t>Sarrebourg</t>
  </si>
  <si>
    <t>Grand Verdun</t>
  </si>
  <si>
    <t>Saint Avold</t>
  </si>
  <si>
    <t>Orne Lorraine</t>
  </si>
  <si>
    <t>Saint Dié</t>
  </si>
  <si>
    <t>Lunéville</t>
  </si>
  <si>
    <t>Bar-le-Duc</t>
  </si>
  <si>
    <t>Pompey</t>
  </si>
  <si>
    <t>Haut Val d'Alzette</t>
  </si>
  <si>
    <t>Pont à Mousson</t>
  </si>
  <si>
    <t>Porte des vosges</t>
  </si>
  <si>
    <t>Cattenom</t>
  </si>
  <si>
    <t>Warndt</t>
  </si>
  <si>
    <t>Sel et Vermois</t>
  </si>
  <si>
    <t>Terres Touloises</t>
  </si>
  <si>
    <t>Freyming</t>
  </si>
  <si>
    <t>Ballons des Hautes-Vosges</t>
  </si>
  <si>
    <t>Moselle et Madon</t>
  </si>
  <si>
    <t>Pays de Phalsbourg</t>
  </si>
  <si>
    <t>Post 1993</t>
  </si>
  <si>
    <t>Étiquettes de lignes</t>
  </si>
  <si>
    <t>Total général</t>
  </si>
  <si>
    <t>ENTRE 1949 et 1993</t>
  </si>
  <si>
    <t>Période inconnue</t>
  </si>
  <si>
    <t>Total</t>
  </si>
  <si>
    <t>&gt; à 25%</t>
  </si>
  <si>
    <t>&lt;8%</t>
  </si>
  <si>
    <t>8 à 25%</t>
  </si>
  <si>
    <t>Total fragiles</t>
  </si>
  <si>
    <t>%</t>
  </si>
  <si>
    <t>Munster</t>
  </si>
  <si>
    <t>Légende :</t>
  </si>
  <si>
    <t>% de logts copropriétés du type / total de logts en copropriétés du registre</t>
  </si>
  <si>
    <t>% inférieur à la moyenne régionale (ex. 6% pour les copropriétés de 1949-1993 aux impayés &gt; à 25%)</t>
  </si>
  <si>
    <t>% supérieur à la moyenne régionale et type principal ou n°2 de l'EPCI  (ex. 19% pour les copropriétés de 1949-1993 aux impayésde 8 à 25%)</t>
  </si>
  <si>
    <t>Total Grand Est</t>
  </si>
  <si>
    <r>
      <t xml:space="preserve">% supérieur à la moyenne régionale et type principal ou type n°2 de l'EPCI </t>
    </r>
    <r>
      <rPr>
        <b/>
        <u/>
        <sz val="11"/>
        <color theme="1"/>
        <rFont val="Times New Roman"/>
        <family val="1"/>
      </rPr>
      <t>si encadré (selon écart relatif à la moyenne régionale)</t>
    </r>
  </si>
  <si>
    <t>Type1</t>
  </si>
  <si>
    <t>Type2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</si>
</sst>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Calibri"/>
      <family val="2"/>
      <scheme val="minor"/>
    </font>
    <font>
      <sz val="11"/>
      <color theme="1"/>
      <name val="Times"/>
      <family val="1"/>
    </font>
    <font>
      <b/>
      <sz val="9"/>
      <color theme="1"/>
      <name val="Times"/>
      <family val="1"/>
    </font>
    <font>
      <b/>
      <sz val="11"/>
      <color theme="1"/>
      <name val="Times"/>
      <family val="1"/>
    </font>
    <font>
      <u/>
      <sz val="11"/>
      <color theme="10"/>
      <name val="Calibri"/>
      <family val="2"/>
    </font>
    <font>
      <sz val="9"/>
      <color theme="1"/>
      <name val="Times"/>
      <family val="1"/>
    </font>
    <font>
      <i/>
      <sz val="11"/>
      <color theme="1"/>
      <name val="Times"/>
      <family val="1"/>
    </font>
    <font>
      <i/>
      <sz val="9"/>
      <color theme="1"/>
      <name val="Times"/>
      <family val="1"/>
    </font>
    <font>
      <b/>
      <u/>
      <sz val="11"/>
      <color theme="10"/>
      <name val="Times"/>
      <family val="1"/>
    </font>
    <font>
      <i/>
      <sz val="10"/>
      <color theme="1"/>
      <name val="Times New Roman"/>
      <family val="1"/>
    </font>
    <font>
      <b/>
      <sz val="11"/>
      <color theme="9" tint="-0.499984740745262"/>
      <name val="Times New Roman"/>
      <family val="1"/>
    </font>
    <font>
      <sz val="11"/>
      <color rgb="FFC00000"/>
      <name val="Times New Roman"/>
      <family val="1"/>
    </font>
    <font>
      <sz val="11"/>
      <color rgb="FF7030A0"/>
      <name val="Times New Roman"/>
      <family val="1"/>
    </font>
    <font>
      <b/>
      <sz val="11"/>
      <color rgb="FF7030A0"/>
      <name val="Times New Roman"/>
      <family val="1"/>
    </font>
    <font>
      <b/>
      <sz val="11"/>
      <color rgb="FFC00000"/>
      <name val="Times New Roman"/>
      <family val="1"/>
    </font>
    <font>
      <b/>
      <u/>
      <sz val="11"/>
      <color theme="1"/>
      <name val="Times New Roman"/>
      <family val="1"/>
    </font>
    <font>
      <sz val="11"/>
      <color theme="9" tint="-0.499984740745262"/>
      <name val="Times New Roman"/>
      <family val="1"/>
    </font>
    <font>
      <i/>
      <sz val="11"/>
      <color rgb="FFC00000"/>
      <name val="Times New Roman"/>
      <family val="1"/>
    </font>
    <font>
      <i/>
      <sz val="11"/>
      <color theme="5" tint="-0.249977111117893"/>
      <name val="Times New Roman"/>
      <family val="1"/>
    </font>
    <font>
      <i/>
      <sz val="10"/>
      <color theme="5" tint="-0.249977111117893"/>
      <name val="Times New Roman"/>
      <family val="1"/>
    </font>
    <font>
      <sz val="11"/>
      <color theme="5" tint="-0.249977111117893"/>
      <name val="Calibri"/>
      <family val="2"/>
      <scheme val="minor"/>
    </font>
    <font>
      <b/>
      <i/>
      <sz val="10"/>
      <color theme="1"/>
      <name val="Times New Roman"/>
      <family val="1"/>
    </font>
    <font>
      <b/>
      <i/>
      <sz val="10"/>
      <color theme="5" tint="-0.249977111117893"/>
      <name val="Times New Roman"/>
      <family val="1"/>
    </font>
    <font>
      <b/>
      <i/>
      <sz val="11"/>
      <color theme="9" tint="-0.499984740745262"/>
      <name val="Times New Roman"/>
      <family val="1"/>
    </font>
    <font>
      <b/>
      <i/>
      <sz val="11"/>
      <color rgb="FF7030A0"/>
      <name val="Times New Roman"/>
      <family val="1"/>
    </font>
    <font>
      <i/>
      <sz val="11"/>
      <color rgb="FF7030A0"/>
      <name val="Times New Roman"/>
      <family val="1"/>
    </font>
    <font>
      <b/>
      <i/>
      <sz val="11"/>
      <color rgb="FFC00000"/>
      <name val="Times New Roman"/>
      <family val="1"/>
    </font>
    <font>
      <i/>
      <sz val="11"/>
      <color theme="9" tint="-0.499984740745262"/>
      <name val="Times New Roman"/>
      <family val="1"/>
    </font>
    <font>
      <b/>
      <i/>
      <sz val="11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9"/>
      <color theme="1"/>
      <name val="Times"/>
    </font>
    <font>
      <sz val="11"/>
      <color theme="1"/>
      <name val="Times"/>
    </font>
    <font>
      <b/>
      <sz val="11"/>
      <color theme="9" tint="-0.499984740745262"/>
      <name val="Calibri"/>
      <family val="2"/>
      <scheme val="minor"/>
    </font>
    <font>
      <b/>
      <sz val="12"/>
      <color theme="9" tint="-0.499984740745262"/>
      <name val="Times New Roman"/>
      <family val="1"/>
    </font>
    <font>
      <b/>
      <sz val="12"/>
      <color rgb="FFC0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7030A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8" tint="-0.249977111117893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8" tint="-0.249977111117893"/>
      <name val="Times New Roman"/>
      <family val="1"/>
    </font>
    <font>
      <b/>
      <i/>
      <sz val="10"/>
      <color theme="8" tint="-0.249977111117893"/>
      <name val="Times New Roman"/>
      <family val="1"/>
    </font>
    <font>
      <i/>
      <sz val="10"/>
      <color theme="8" tint="-0.249977111117893"/>
      <name val="Times New Roman"/>
      <family val="1"/>
    </font>
    <font>
      <b/>
      <sz val="10"/>
      <color theme="1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</cellStyleXfs>
  <cellXfs count="273">
    <xf numFmtId="0" fontId="0" fillId="0" borderId="0" xfId="0"/>
    <xf numFmtId="0" fontId="16" fillId="0" borderId="0" xfId="0" applyFont="1"/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horizontal="center"/>
    </xf>
    <xf numFmtId="0" fontId="20" fillId="0" borderId="0" xfId="0" applyFont="1"/>
    <xf numFmtId="0" fontId="21" fillId="0" borderId="0" xfId="0" applyFont="1"/>
    <xf numFmtId="0" fontId="18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7" fillId="0" borderId="0" xfId="0" applyFont="1" applyAlignment="1">
      <alignment horizontal="left" indent="1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 indent="1"/>
    </xf>
    <xf numFmtId="0" fontId="29" fillId="0" borderId="0" xfId="0" applyFont="1" applyAlignment="1">
      <alignment horizontal="left" indent="1"/>
    </xf>
    <xf numFmtId="0" fontId="28" fillId="0" borderId="0" xfId="0" applyFont="1" applyAlignment="1">
      <alignment horizontal="left"/>
    </xf>
    <xf numFmtId="0" fontId="25" fillId="0" borderId="1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 indent="1"/>
    </xf>
    <xf numFmtId="0" fontId="25" fillId="0" borderId="0" xfId="0" applyFont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18" fillId="33" borderId="0" xfId="0" applyFont="1" applyFill="1"/>
    <xf numFmtId="0" fontId="31" fillId="0" borderId="0" xfId="0" applyFont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3" fillId="0" borderId="14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2" fillId="33" borderId="0" xfId="0" applyFont="1" applyFill="1" applyAlignment="1">
      <alignment horizontal="center"/>
    </xf>
    <xf numFmtId="0" fontId="28" fillId="0" borderId="0" xfId="0" applyFont="1" applyBorder="1" applyAlignment="1">
      <alignment horizontal="left"/>
    </xf>
    <xf numFmtId="0" fontId="23" fillId="0" borderId="11" xfId="0" applyFont="1" applyBorder="1" applyAlignment="1">
      <alignment horizontal="left"/>
    </xf>
    <xf numFmtId="0" fontId="29" fillId="0" borderId="0" xfId="0" applyFont="1" applyBorder="1" applyAlignment="1">
      <alignment horizontal="left" indent="1"/>
    </xf>
    <xf numFmtId="0" fontId="27" fillId="0" borderId="0" xfId="0" applyFont="1" applyBorder="1" applyAlignment="1">
      <alignment horizontal="left" indent="1"/>
    </xf>
    <xf numFmtId="0" fontId="27" fillId="0" borderId="11" xfId="0" applyFont="1" applyBorder="1" applyAlignment="1">
      <alignment horizontal="left" indent="1"/>
    </xf>
    <xf numFmtId="0" fontId="24" fillId="0" borderId="11" xfId="0" applyFont="1" applyBorder="1" applyAlignment="1">
      <alignment horizontal="left" indent="1"/>
    </xf>
    <xf numFmtId="0" fontId="24" fillId="0" borderId="10" xfId="0" applyFont="1" applyBorder="1" applyAlignment="1">
      <alignment horizontal="left" indent="1"/>
    </xf>
    <xf numFmtId="0" fontId="25" fillId="0" borderId="0" xfId="0" applyFont="1" applyFill="1" applyAlignment="1">
      <alignment horizontal="left"/>
    </xf>
    <xf numFmtId="0" fontId="25" fillId="0" borderId="11" xfId="0" applyFont="1" applyBorder="1" applyAlignment="1">
      <alignment horizontal="left"/>
    </xf>
    <xf numFmtId="0" fontId="30" fillId="0" borderId="0" xfId="44" applyFont="1" applyBorder="1" applyAlignment="1" applyProtection="1">
      <alignment horizontal="left"/>
    </xf>
    <xf numFmtId="0" fontId="20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41" fillId="0" borderId="0" xfId="0" applyFont="1" applyBorder="1" applyAlignment="1">
      <alignment horizontal="center"/>
    </xf>
    <xf numFmtId="0" fontId="42" fillId="0" borderId="0" xfId="0" applyFont="1"/>
    <xf numFmtId="9" fontId="0" fillId="0" borderId="0" xfId="43" applyFont="1"/>
    <xf numFmtId="9" fontId="35" fillId="0" borderId="0" xfId="43" applyFont="1" applyBorder="1" applyAlignment="1">
      <alignment horizontal="center"/>
    </xf>
    <xf numFmtId="9" fontId="34" fillId="0" borderId="0" xfId="43" applyFont="1" applyBorder="1" applyAlignment="1">
      <alignment horizontal="center"/>
    </xf>
    <xf numFmtId="9" fontId="33" fillId="0" borderId="0" xfId="43" applyFont="1" applyBorder="1" applyAlignment="1">
      <alignment horizontal="center"/>
    </xf>
    <xf numFmtId="0" fontId="0" fillId="0" borderId="0" xfId="0" applyFont="1"/>
    <xf numFmtId="9" fontId="33" fillId="36" borderId="0" xfId="43" applyFont="1" applyFill="1" applyBorder="1" applyAlignment="1">
      <alignment horizontal="center"/>
    </xf>
    <xf numFmtId="0" fontId="28" fillId="34" borderId="0" xfId="0" applyFont="1" applyFill="1" applyAlignment="1">
      <alignment horizontal="left"/>
    </xf>
    <xf numFmtId="0" fontId="21" fillId="0" borderId="0" xfId="0" applyFont="1" applyAlignment="1">
      <alignment horizontal="center"/>
    </xf>
    <xf numFmtId="0" fontId="19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24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9" fontId="16" fillId="0" borderId="0" xfId="43" applyFont="1"/>
    <xf numFmtId="9" fontId="34" fillId="38" borderId="0" xfId="43" applyFont="1" applyFill="1" applyBorder="1" applyAlignment="1">
      <alignment horizontal="center"/>
    </xf>
    <xf numFmtId="0" fontId="31" fillId="33" borderId="0" xfId="0" applyFont="1" applyFill="1" applyBorder="1" applyAlignment="1">
      <alignment horizontal="center"/>
    </xf>
    <xf numFmtId="0" fontId="35" fillId="38" borderId="0" xfId="0" applyFont="1" applyFill="1" applyBorder="1" applyAlignment="1">
      <alignment horizontal="center"/>
    </xf>
    <xf numFmtId="0" fontId="36" fillId="39" borderId="0" xfId="0" applyFont="1" applyFill="1" applyBorder="1" applyAlignment="1">
      <alignment horizontal="center"/>
    </xf>
    <xf numFmtId="9" fontId="33" fillId="39" borderId="0" xfId="43" applyFont="1" applyFill="1" applyBorder="1" applyAlignment="1">
      <alignment horizontal="center"/>
    </xf>
    <xf numFmtId="9" fontId="0" fillId="39" borderId="0" xfId="43" applyFont="1" applyFill="1"/>
    <xf numFmtId="0" fontId="36" fillId="39" borderId="25" xfId="0" applyFont="1" applyFill="1" applyBorder="1" applyAlignment="1">
      <alignment horizontal="center"/>
    </xf>
    <xf numFmtId="9" fontId="33" fillId="39" borderId="26" xfId="43" applyFont="1" applyFill="1" applyBorder="1" applyAlignment="1">
      <alignment horizontal="center"/>
    </xf>
    <xf numFmtId="0" fontId="35" fillId="37" borderId="25" xfId="0" applyFont="1" applyFill="1" applyBorder="1" applyAlignment="1">
      <alignment horizontal="center"/>
    </xf>
    <xf numFmtId="0" fontId="36" fillId="0" borderId="25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9" fontId="1" fillId="0" borderId="0" xfId="43" applyFont="1"/>
    <xf numFmtId="9" fontId="36" fillId="39" borderId="26" xfId="43" applyFont="1" applyFill="1" applyBorder="1" applyAlignment="1">
      <alignment horizontal="center"/>
    </xf>
    <xf numFmtId="9" fontId="16" fillId="39" borderId="0" xfId="43" applyFont="1" applyFill="1"/>
    <xf numFmtId="0" fontId="45" fillId="0" borderId="0" xfId="0" applyFont="1" applyAlignment="1">
      <alignment horizontal="center"/>
    </xf>
    <xf numFmtId="0" fontId="20" fillId="0" borderId="16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9" fontId="47" fillId="0" borderId="0" xfId="43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9" fontId="39" fillId="0" borderId="0" xfId="43" applyFont="1" applyBorder="1" applyAlignment="1">
      <alignment horizontal="center"/>
    </xf>
    <xf numFmtId="9" fontId="22" fillId="0" borderId="0" xfId="43" applyFont="1"/>
    <xf numFmtId="0" fontId="22" fillId="0" borderId="0" xfId="0" applyFont="1"/>
    <xf numFmtId="9" fontId="22" fillId="39" borderId="0" xfId="43" applyFont="1" applyFill="1"/>
    <xf numFmtId="0" fontId="50" fillId="0" borderId="0" xfId="0" applyFont="1"/>
    <xf numFmtId="9" fontId="1" fillId="39" borderId="0" xfId="43" applyFont="1" applyFill="1"/>
    <xf numFmtId="0" fontId="36" fillId="36" borderId="0" xfId="0" applyFont="1" applyFill="1" applyBorder="1" applyAlignment="1">
      <alignment horizontal="center"/>
    </xf>
    <xf numFmtId="0" fontId="36" fillId="39" borderId="13" xfId="0" applyFont="1" applyFill="1" applyBorder="1" applyAlignment="1">
      <alignment horizontal="center"/>
    </xf>
    <xf numFmtId="9" fontId="33" fillId="39" borderId="15" xfId="43" applyFont="1" applyFill="1" applyBorder="1" applyAlignment="1">
      <alignment horizontal="center"/>
    </xf>
    <xf numFmtId="9" fontId="39" fillId="36" borderId="0" xfId="43" applyFont="1" applyFill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45" fillId="0" borderId="0" xfId="0" applyFont="1"/>
    <xf numFmtId="0" fontId="52" fillId="0" borderId="0" xfId="0" applyFont="1" applyAlignment="1">
      <alignment horizontal="left" indent="1"/>
    </xf>
    <xf numFmtId="0" fontId="53" fillId="0" borderId="0" xfId="0" applyFont="1" applyAlignment="1">
      <alignment horizontal="left"/>
    </xf>
    <xf numFmtId="0" fontId="52" fillId="0" borderId="0" xfId="0" applyFont="1" applyBorder="1" applyAlignment="1">
      <alignment horizontal="left" indent="1"/>
    </xf>
    <xf numFmtId="0" fontId="53" fillId="0" borderId="0" xfId="0" applyFont="1" applyBorder="1" applyAlignment="1">
      <alignment horizontal="left"/>
    </xf>
    <xf numFmtId="0" fontId="51" fillId="0" borderId="0" xfId="0" applyFont="1"/>
    <xf numFmtId="9" fontId="38" fillId="0" borderId="0" xfId="43" applyFont="1" applyAlignment="1">
      <alignment horizontal="center"/>
    </xf>
    <xf numFmtId="9" fontId="38" fillId="0" borderId="0" xfId="43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32" fillId="35" borderId="0" xfId="0" applyFont="1" applyFill="1" applyAlignment="1">
      <alignment horizontal="center"/>
    </xf>
    <xf numFmtId="9" fontId="38" fillId="35" borderId="0" xfId="43" applyFont="1" applyFill="1" applyAlignment="1">
      <alignment horizontal="center"/>
    </xf>
    <xf numFmtId="0" fontId="32" fillId="35" borderId="25" xfId="0" applyFont="1" applyFill="1" applyBorder="1" applyAlignment="1">
      <alignment horizontal="center"/>
    </xf>
    <xf numFmtId="9" fontId="38" fillId="35" borderId="26" xfId="43" applyFont="1" applyFill="1" applyBorder="1" applyAlignment="1">
      <alignment horizontal="center"/>
    </xf>
    <xf numFmtId="0" fontId="35" fillId="0" borderId="25" xfId="0" applyFont="1" applyBorder="1" applyAlignment="1">
      <alignment horizontal="center"/>
    </xf>
    <xf numFmtId="9" fontId="34" fillId="0" borderId="26" xfId="43" applyFont="1" applyBorder="1" applyAlignment="1">
      <alignment horizontal="center"/>
    </xf>
    <xf numFmtId="9" fontId="38" fillId="35" borderId="0" xfId="43" applyFont="1" applyFill="1" applyBorder="1" applyAlignment="1">
      <alignment horizontal="center"/>
    </xf>
    <xf numFmtId="0" fontId="35" fillId="38" borderId="25" xfId="0" applyFont="1" applyFill="1" applyBorder="1" applyAlignment="1">
      <alignment horizontal="center"/>
    </xf>
    <xf numFmtId="9" fontId="34" fillId="38" borderId="26" xfId="43" applyFont="1" applyFill="1" applyBorder="1" applyAlignment="1">
      <alignment horizontal="center"/>
    </xf>
    <xf numFmtId="0" fontId="45" fillId="35" borderId="0" xfId="0" applyFont="1" applyFill="1" applyAlignment="1">
      <alignment horizontal="center"/>
    </xf>
    <xf numFmtId="0" fontId="45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0" borderId="0" xfId="0" applyFont="1" applyBorder="1"/>
    <xf numFmtId="9" fontId="31" fillId="0" borderId="0" xfId="43" applyFont="1" applyBorder="1" applyAlignment="1">
      <alignment horizontal="center"/>
    </xf>
    <xf numFmtId="9" fontId="31" fillId="33" borderId="0" xfId="43" applyFont="1" applyFill="1" applyBorder="1" applyAlignment="1">
      <alignment horizontal="center"/>
    </xf>
    <xf numFmtId="9" fontId="38" fillId="35" borderId="12" xfId="43" applyFont="1" applyFill="1" applyBorder="1" applyAlignment="1">
      <alignment horizontal="center"/>
    </xf>
    <xf numFmtId="9" fontId="35" fillId="37" borderId="0" xfId="43" applyFont="1" applyFill="1" applyBorder="1" applyAlignment="1">
      <alignment horizontal="center"/>
    </xf>
    <xf numFmtId="9" fontId="33" fillId="0" borderId="26" xfId="43" applyFont="1" applyBorder="1" applyAlignment="1">
      <alignment horizontal="center"/>
    </xf>
    <xf numFmtId="9" fontId="33" fillId="36" borderId="26" xfId="43" applyFont="1" applyFill="1" applyBorder="1" applyAlignment="1">
      <alignment horizontal="center"/>
    </xf>
    <xf numFmtId="9" fontId="1" fillId="40" borderId="0" xfId="43" applyFont="1" applyFill="1"/>
    <xf numFmtId="9" fontId="0" fillId="40" borderId="0" xfId="43" applyFont="1" applyFill="1"/>
    <xf numFmtId="9" fontId="1" fillId="36" borderId="0" xfId="43" applyFont="1" applyFill="1"/>
    <xf numFmtId="9" fontId="0" fillId="36" borderId="0" xfId="43" applyFont="1" applyFill="1"/>
    <xf numFmtId="9" fontId="22" fillId="36" borderId="0" xfId="43" applyFont="1" applyFill="1"/>
    <xf numFmtId="9" fontId="16" fillId="40" borderId="0" xfId="43" applyFont="1" applyFill="1"/>
    <xf numFmtId="9" fontId="1" fillId="39" borderId="12" xfId="43" applyFont="1" applyFill="1" applyBorder="1"/>
    <xf numFmtId="0" fontId="35" fillId="41" borderId="25" xfId="0" applyFont="1" applyFill="1" applyBorder="1" applyAlignment="1">
      <alignment horizontal="center"/>
    </xf>
    <xf numFmtId="0" fontId="32" fillId="42" borderId="25" xfId="0" applyFont="1" applyFill="1" applyBorder="1" applyAlignment="1">
      <alignment horizontal="center"/>
    </xf>
    <xf numFmtId="9" fontId="38" fillId="42" borderId="26" xfId="43" applyFont="1" applyFill="1" applyBorder="1" applyAlignment="1">
      <alignment horizontal="center"/>
    </xf>
    <xf numFmtId="0" fontId="45" fillId="43" borderId="0" xfId="0" applyFont="1" applyFill="1" applyAlignment="1">
      <alignment horizontal="center"/>
    </xf>
    <xf numFmtId="0" fontId="35" fillId="41" borderId="0" xfId="0" applyFont="1" applyFill="1" applyBorder="1" applyAlignment="1">
      <alignment horizontal="center"/>
    </xf>
    <xf numFmtId="9" fontId="34" fillId="41" borderId="0" xfId="43" applyFont="1" applyFill="1" applyBorder="1" applyAlignment="1">
      <alignment horizontal="center"/>
    </xf>
    <xf numFmtId="0" fontId="32" fillId="42" borderId="0" xfId="0" applyFont="1" applyFill="1" applyAlignment="1">
      <alignment horizontal="center"/>
    </xf>
    <xf numFmtId="9" fontId="38" fillId="42" borderId="0" xfId="43" applyFont="1" applyFill="1" applyBorder="1" applyAlignment="1">
      <alignment horizontal="center"/>
    </xf>
    <xf numFmtId="9" fontId="38" fillId="42" borderId="0" xfId="43" applyFont="1" applyFill="1" applyAlignment="1">
      <alignment horizontal="center"/>
    </xf>
    <xf numFmtId="0" fontId="25" fillId="45" borderId="0" xfId="0" applyFont="1" applyFill="1" applyBorder="1" applyAlignment="1">
      <alignment horizontal="left"/>
    </xf>
    <xf numFmtId="0" fontId="25" fillId="45" borderId="0" xfId="0" applyFont="1" applyFill="1" applyAlignment="1">
      <alignment horizontal="left"/>
    </xf>
    <xf numFmtId="9" fontId="31" fillId="33" borderId="12" xfId="43" applyFont="1" applyFill="1" applyBorder="1" applyAlignment="1">
      <alignment horizontal="center"/>
    </xf>
    <xf numFmtId="9" fontId="34" fillId="37" borderId="26" xfId="43" applyFont="1" applyFill="1" applyBorder="1" applyAlignment="1">
      <alignment horizontal="center"/>
    </xf>
    <xf numFmtId="0" fontId="36" fillId="40" borderId="25" xfId="0" applyFont="1" applyFill="1" applyBorder="1" applyAlignment="1">
      <alignment horizontal="center"/>
    </xf>
    <xf numFmtId="9" fontId="33" fillId="40" borderId="26" xfId="43" applyFont="1" applyFill="1" applyBorder="1" applyAlignment="1">
      <alignment horizontal="center"/>
    </xf>
    <xf numFmtId="0" fontId="36" fillId="36" borderId="25" xfId="0" applyFont="1" applyFill="1" applyBorder="1" applyAlignment="1">
      <alignment horizontal="center"/>
    </xf>
    <xf numFmtId="0" fontId="35" fillId="0" borderId="18" xfId="0" applyFont="1" applyFill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19" fillId="0" borderId="25" xfId="0" applyFont="1" applyBorder="1"/>
    <xf numFmtId="0" fontId="16" fillId="0" borderId="27" xfId="0" applyFont="1" applyBorder="1"/>
    <xf numFmtId="0" fontId="19" fillId="0" borderId="27" xfId="0" applyFont="1" applyBorder="1" applyAlignment="1">
      <alignment horizontal="center"/>
    </xf>
    <xf numFmtId="0" fontId="21" fillId="33" borderId="27" xfId="0" applyFont="1" applyFill="1" applyBorder="1"/>
    <xf numFmtId="0" fontId="45" fillId="33" borderId="27" xfId="0" applyFont="1" applyFill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43" fillId="0" borderId="28" xfId="0" applyFont="1" applyBorder="1" applyAlignment="1">
      <alignment horizontal="center"/>
    </xf>
    <xf numFmtId="0" fontId="43" fillId="0" borderId="27" xfId="0" applyFont="1" applyBorder="1" applyAlignment="1">
      <alignment horizontal="center"/>
    </xf>
    <xf numFmtId="0" fontId="43" fillId="33" borderId="27" xfId="0" applyFont="1" applyFill="1" applyBorder="1" applyAlignment="1">
      <alignment horizontal="center"/>
    </xf>
    <xf numFmtId="9" fontId="31" fillId="0" borderId="27" xfId="43" applyFont="1" applyBorder="1" applyAlignment="1">
      <alignment horizontal="center"/>
    </xf>
    <xf numFmtId="0" fontId="43" fillId="0" borderId="29" xfId="0" applyFont="1" applyBorder="1" applyAlignment="1">
      <alignment horizontal="center"/>
    </xf>
    <xf numFmtId="0" fontId="44" fillId="0" borderId="27" xfId="0" applyFont="1" applyBorder="1" applyAlignment="1">
      <alignment horizontal="center"/>
    </xf>
    <xf numFmtId="0" fontId="33" fillId="0" borderId="30" xfId="0" applyFont="1" applyBorder="1" applyAlignment="1">
      <alignment horizontal="center"/>
    </xf>
    <xf numFmtId="0" fontId="38" fillId="33" borderId="30" xfId="0" applyFont="1" applyFill="1" applyBorder="1" applyAlignment="1">
      <alignment horizontal="left"/>
    </xf>
    <xf numFmtId="0" fontId="35" fillId="0" borderId="30" xfId="0" applyFont="1" applyBorder="1" applyAlignment="1">
      <alignment horizontal="center"/>
    </xf>
    <xf numFmtId="9" fontId="34" fillId="0" borderId="19" xfId="43" applyFont="1" applyFill="1" applyBorder="1" applyAlignment="1">
      <alignment horizontal="center"/>
    </xf>
    <xf numFmtId="9" fontId="33" fillId="0" borderId="17" xfId="43" applyFont="1" applyBorder="1" applyAlignment="1">
      <alignment horizontal="center"/>
    </xf>
    <xf numFmtId="9" fontId="34" fillId="41" borderId="26" xfId="43" applyFont="1" applyFill="1" applyBorder="1" applyAlignment="1">
      <alignment horizontal="center"/>
    </xf>
    <xf numFmtId="9" fontId="33" fillId="0" borderId="19" xfId="43" applyFont="1" applyBorder="1" applyAlignment="1">
      <alignment horizontal="center"/>
    </xf>
    <xf numFmtId="0" fontId="0" fillId="0" borderId="0" xfId="0" applyBorder="1"/>
    <xf numFmtId="0" fontId="0" fillId="0" borderId="30" xfId="0" applyBorder="1"/>
    <xf numFmtId="9" fontId="60" fillId="0" borderId="32" xfId="43" applyFont="1" applyBorder="1"/>
    <xf numFmtId="0" fontId="19" fillId="0" borderId="33" xfId="0" applyFont="1" applyBorder="1" applyAlignment="1">
      <alignment horizontal="center"/>
    </xf>
    <xf numFmtId="9" fontId="56" fillId="0" borderId="34" xfId="43" applyFont="1" applyBorder="1" applyAlignment="1">
      <alignment horizontal="center"/>
    </xf>
    <xf numFmtId="0" fontId="35" fillId="0" borderId="33" xfId="0" applyFont="1" applyBorder="1" applyAlignment="1">
      <alignment horizontal="center"/>
    </xf>
    <xf numFmtId="0" fontId="36" fillId="0" borderId="33" xfId="0" applyFont="1" applyBorder="1" applyAlignment="1">
      <alignment horizontal="center"/>
    </xf>
    <xf numFmtId="9" fontId="59" fillId="0" borderId="34" xfId="43" applyFont="1" applyBorder="1" applyAlignment="1">
      <alignment horizontal="center"/>
    </xf>
    <xf numFmtId="9" fontId="55" fillId="0" borderId="32" xfId="43" applyFont="1" applyBorder="1" applyAlignment="1">
      <alignment horizontal="center"/>
    </xf>
    <xf numFmtId="0" fontId="32" fillId="0" borderId="33" xfId="0" applyFont="1" applyBorder="1" applyAlignment="1">
      <alignment horizontal="center"/>
    </xf>
    <xf numFmtId="0" fontId="48" fillId="36" borderId="0" xfId="0" applyFont="1" applyFill="1" applyBorder="1" applyAlignment="1">
      <alignment horizontal="center"/>
    </xf>
    <xf numFmtId="0" fontId="16" fillId="0" borderId="0" xfId="0" applyFont="1" applyBorder="1"/>
    <xf numFmtId="9" fontId="60" fillId="0" borderId="0" xfId="43" applyFont="1" applyBorder="1"/>
    <xf numFmtId="9" fontId="1" fillId="39" borderId="0" xfId="43" applyFont="1" applyFill="1" applyBorder="1"/>
    <xf numFmtId="0" fontId="61" fillId="0" borderId="27" xfId="0" applyFont="1" applyBorder="1" applyAlignment="1">
      <alignment horizontal="center"/>
    </xf>
    <xf numFmtId="0" fontId="61" fillId="33" borderId="27" xfId="0" applyFont="1" applyFill="1" applyBorder="1" applyAlignment="1">
      <alignment horizontal="center"/>
    </xf>
    <xf numFmtId="0" fontId="62" fillId="0" borderId="27" xfId="0" applyFont="1" applyBorder="1" applyAlignment="1">
      <alignment horizontal="center"/>
    </xf>
    <xf numFmtId="9" fontId="62" fillId="0" borderId="31" xfId="43" applyFont="1" applyBorder="1" applyAlignment="1">
      <alignment horizontal="center"/>
    </xf>
    <xf numFmtId="0" fontId="63" fillId="0" borderId="0" xfId="0" applyFont="1" applyAlignment="1">
      <alignment horizontal="center"/>
    </xf>
    <xf numFmtId="0" fontId="64" fillId="0" borderId="0" xfId="0" applyFont="1"/>
    <xf numFmtId="0" fontId="62" fillId="0" borderId="0" xfId="0" applyFont="1" applyAlignment="1">
      <alignment horizontal="center"/>
    </xf>
    <xf numFmtId="0" fontId="62" fillId="0" borderId="30" xfId="0" applyFont="1" applyBorder="1" applyAlignment="1">
      <alignment horizontal="center"/>
    </xf>
    <xf numFmtId="9" fontId="65" fillId="0" borderId="0" xfId="43" applyFont="1" applyAlignment="1">
      <alignment horizontal="center"/>
    </xf>
    <xf numFmtId="9" fontId="62" fillId="0" borderId="0" xfId="43" applyFont="1" applyAlignment="1">
      <alignment horizontal="center"/>
    </xf>
    <xf numFmtId="0" fontId="62" fillId="44" borderId="0" xfId="0" applyFont="1" applyFill="1" applyAlignment="1">
      <alignment horizontal="center"/>
    </xf>
    <xf numFmtId="9" fontId="62" fillId="44" borderId="0" xfId="43" applyFont="1" applyFill="1" applyAlignment="1">
      <alignment horizontal="center"/>
    </xf>
    <xf numFmtId="0" fontId="62" fillId="34" borderId="25" xfId="0" applyFont="1" applyFill="1" applyBorder="1" applyAlignment="1">
      <alignment horizontal="center"/>
    </xf>
    <xf numFmtId="9" fontId="62" fillId="34" borderId="26" xfId="43" applyFont="1" applyFill="1" applyBorder="1" applyAlignment="1">
      <alignment horizontal="center"/>
    </xf>
    <xf numFmtId="0" fontId="62" fillId="34" borderId="0" xfId="0" applyFont="1" applyFill="1" applyAlignment="1">
      <alignment horizontal="center"/>
    </xf>
    <xf numFmtId="9" fontId="62" fillId="34" borderId="0" xfId="43" applyFont="1" applyFill="1" applyAlignment="1">
      <alignment horizontal="center"/>
    </xf>
    <xf numFmtId="0" fontId="61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62" fillId="0" borderId="0" xfId="0" applyFont="1" applyBorder="1" applyAlignment="1">
      <alignment horizontal="center"/>
    </xf>
    <xf numFmtId="9" fontId="65" fillId="0" borderId="0" xfId="43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9" fontId="65" fillId="34" borderId="26" xfId="43" applyFont="1" applyFill="1" applyBorder="1" applyAlignment="1">
      <alignment horizontal="center"/>
    </xf>
    <xf numFmtId="0" fontId="66" fillId="0" borderId="0" xfId="0" applyFont="1" applyAlignment="1">
      <alignment horizontal="center"/>
    </xf>
    <xf numFmtId="9" fontId="66" fillId="0" borderId="0" xfId="43" applyFont="1" applyAlignment="1">
      <alignment horizontal="center"/>
    </xf>
    <xf numFmtId="9" fontId="67" fillId="0" borderId="0" xfId="43" applyFont="1" applyAlignment="1">
      <alignment horizontal="center"/>
    </xf>
    <xf numFmtId="9" fontId="65" fillId="34" borderId="0" xfId="43" applyFont="1" applyFill="1" applyAlignment="1">
      <alignment horizontal="center"/>
    </xf>
    <xf numFmtId="0" fontId="66" fillId="0" borderId="0" xfId="0" applyFont="1" applyBorder="1" applyAlignment="1">
      <alignment horizontal="center"/>
    </xf>
    <xf numFmtId="9" fontId="67" fillId="0" borderId="0" xfId="43" applyFont="1" applyBorder="1" applyAlignment="1">
      <alignment horizontal="center"/>
    </xf>
    <xf numFmtId="0" fontId="64" fillId="0" borderId="0" xfId="0" applyFont="1" applyBorder="1"/>
    <xf numFmtId="0" fontId="68" fillId="0" borderId="0" xfId="0" applyFont="1" applyBorder="1"/>
    <xf numFmtId="0" fontId="68" fillId="0" borderId="0" xfId="0" applyFont="1"/>
    <xf numFmtId="164" fontId="0" fillId="0" borderId="0" xfId="42" applyNumberFormat="1" applyFont="1"/>
    <xf numFmtId="164" fontId="0" fillId="0" borderId="0" xfId="42" applyNumberFormat="1" applyFont="1" applyBorder="1"/>
    <xf numFmtId="164" fontId="19" fillId="0" borderId="0" xfId="42" applyNumberFormat="1" applyFont="1" applyBorder="1"/>
    <xf numFmtId="164" fontId="16" fillId="38" borderId="0" xfId="42" applyNumberFormat="1" applyFont="1" applyFill="1"/>
    <xf numFmtId="164" fontId="16" fillId="39" borderId="0" xfId="42" applyNumberFormat="1" applyFont="1" applyFill="1"/>
    <xf numFmtId="164" fontId="16" fillId="0" borderId="0" xfId="42" applyNumberFormat="1" applyFont="1"/>
    <xf numFmtId="164" fontId="1" fillId="39" borderId="0" xfId="42" applyNumberFormat="1" applyFont="1" applyFill="1"/>
    <xf numFmtId="164" fontId="1" fillId="36" borderId="0" xfId="42" applyNumberFormat="1" applyFont="1" applyFill="1"/>
    <xf numFmtId="164" fontId="1" fillId="0" borderId="0" xfId="42" applyNumberFormat="1" applyFont="1"/>
    <xf numFmtId="164" fontId="22" fillId="0" borderId="0" xfId="42" applyNumberFormat="1" applyFont="1"/>
    <xf numFmtId="164" fontId="22" fillId="36" borderId="0" xfId="42" applyNumberFormat="1" applyFont="1" applyFill="1"/>
    <xf numFmtId="164" fontId="1" fillId="40" borderId="0" xfId="42" applyNumberFormat="1" applyFont="1" applyFill="1"/>
    <xf numFmtId="164" fontId="22" fillId="39" borderId="0" xfId="42" applyNumberFormat="1" applyFont="1" applyFill="1"/>
    <xf numFmtId="164" fontId="1" fillId="39" borderId="0" xfId="42" applyNumberFormat="1" applyFont="1" applyFill="1" applyBorder="1"/>
    <xf numFmtId="164" fontId="16" fillId="46" borderId="0" xfId="42" applyNumberFormat="1" applyFont="1" applyFill="1"/>
    <xf numFmtId="164" fontId="16" fillId="35" borderId="0" xfId="42" applyNumberFormat="1" applyFont="1" applyFill="1"/>
    <xf numFmtId="164" fontId="50" fillId="35" borderId="0" xfId="42" applyNumberFormat="1" applyFont="1" applyFill="1"/>
    <xf numFmtId="164" fontId="50" fillId="38" borderId="0" xfId="42" applyNumberFormat="1" applyFont="1" applyFill="1"/>
    <xf numFmtId="0" fontId="32" fillId="35" borderId="18" xfId="0" applyFont="1" applyFill="1" applyBorder="1" applyAlignment="1">
      <alignment horizontal="center"/>
    </xf>
    <xf numFmtId="9" fontId="38" fillId="35" borderId="19" xfId="43" applyFont="1" applyFill="1" applyBorder="1" applyAlignment="1">
      <alignment horizontal="center"/>
    </xf>
    <xf numFmtId="0" fontId="18" fillId="0" borderId="30" xfId="0" applyFont="1" applyBorder="1"/>
    <xf numFmtId="0" fontId="24" fillId="0" borderId="30" xfId="0" applyFont="1" applyBorder="1" applyAlignment="1">
      <alignment horizontal="left" indent="1"/>
    </xf>
    <xf numFmtId="0" fontId="25" fillId="0" borderId="30" xfId="0" applyFont="1" applyBorder="1" applyAlignment="1">
      <alignment horizontal="left"/>
    </xf>
    <xf numFmtId="0" fontId="18" fillId="0" borderId="30" xfId="0" applyFont="1" applyBorder="1" applyAlignment="1">
      <alignment horizontal="center"/>
    </xf>
    <xf numFmtId="0" fontId="21" fillId="0" borderId="30" xfId="0" applyFont="1" applyBorder="1"/>
    <xf numFmtId="0" fontId="45" fillId="0" borderId="30" xfId="0" applyFont="1" applyBorder="1" applyAlignment="1">
      <alignment horizontal="center"/>
    </xf>
    <xf numFmtId="0" fontId="32" fillId="35" borderId="35" xfId="0" applyFont="1" applyFill="1" applyBorder="1" applyAlignment="1">
      <alignment horizontal="center"/>
    </xf>
    <xf numFmtId="9" fontId="38" fillId="35" borderId="36" xfId="43" applyFont="1" applyFill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35" fillId="37" borderId="30" xfId="0" applyFont="1" applyFill="1" applyBorder="1" applyAlignment="1">
      <alignment horizontal="center"/>
    </xf>
    <xf numFmtId="9" fontId="34" fillId="37" borderId="30" xfId="43" applyFont="1" applyFill="1" applyBorder="1" applyAlignment="1">
      <alignment horizontal="center"/>
    </xf>
    <xf numFmtId="0" fontId="36" fillId="36" borderId="35" xfId="0" applyFont="1" applyFill="1" applyBorder="1" applyAlignment="1">
      <alignment horizontal="center"/>
    </xf>
    <xf numFmtId="9" fontId="33" fillId="36" borderId="36" xfId="43" applyFont="1" applyFill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63" fillId="0" borderId="30" xfId="0" applyFont="1" applyBorder="1" applyAlignment="1">
      <alignment horizontal="center"/>
    </xf>
    <xf numFmtId="0" fontId="62" fillId="44" borderId="30" xfId="0" applyFont="1" applyFill="1" applyBorder="1" applyAlignment="1">
      <alignment horizontal="center"/>
    </xf>
    <xf numFmtId="9" fontId="62" fillId="44" borderId="30" xfId="43" applyFont="1" applyFill="1" applyBorder="1" applyAlignment="1">
      <alignment horizontal="center"/>
    </xf>
    <xf numFmtId="0" fontId="31" fillId="0" borderId="30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9" fontId="31" fillId="0" borderId="30" xfId="43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41" fillId="0" borderId="30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9" fontId="0" fillId="40" borderId="30" xfId="43" applyFont="1" applyFill="1" applyBorder="1"/>
    <xf numFmtId="9" fontId="16" fillId="0" borderId="30" xfId="43" applyFont="1" applyBorder="1"/>
    <xf numFmtId="164" fontId="16" fillId="35" borderId="30" xfId="42" applyNumberFormat="1" applyFont="1" applyFill="1" applyBorder="1"/>
    <xf numFmtId="164" fontId="16" fillId="39" borderId="30" xfId="42" applyNumberFormat="1" applyFont="1" applyFill="1" applyBorder="1"/>
    <xf numFmtId="0" fontId="25" fillId="33" borderId="0" xfId="0" applyFont="1" applyFill="1" applyAlignment="1">
      <alignment horizontal="left"/>
    </xf>
    <xf numFmtId="0" fontId="25" fillId="33" borderId="0" xfId="0" applyFont="1" applyFill="1" applyBorder="1" applyAlignment="1">
      <alignment horizontal="left"/>
    </xf>
    <xf numFmtId="164" fontId="16" fillId="33" borderId="0" xfId="42" applyNumberFormat="1" applyFont="1" applyFill="1"/>
  </cellXfs>
  <cellStyles count="45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Lien hypertexte" xfId="44" builtinId="8"/>
    <cellStyle name="Milliers" xfId="42" builtinId="3"/>
    <cellStyle name="Neutre" xfId="8" builtinId="28" customBuiltin="1"/>
    <cellStyle name="Normal" xfId="0" builtinId="0"/>
    <cellStyle name="Pourcentage" xfId="43" builtinId="5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wikipedia.org/wiki/Ardenne_M%C3%A9tropole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32"/>
  <sheetViews>
    <sheetView tabSelected="1"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D3" sqref="AD3"/>
    </sheetView>
  </sheetViews>
  <sheetFormatPr baseColWidth="10" defaultRowHeight="15"/>
  <cols>
    <col min="1" max="1" width="11" customWidth="1"/>
    <col min="2" max="2" width="6.140625" customWidth="1"/>
    <col min="3" max="3" width="11.85546875" customWidth="1"/>
    <col min="4" max="4" width="6.5703125" customWidth="1"/>
    <col min="5" max="5" width="5.85546875" style="94" customWidth="1"/>
    <col min="6" max="6" width="6.7109375" style="94" customWidth="1"/>
    <col min="7" max="7" width="5.28515625" customWidth="1"/>
    <col min="8" max="8" width="6.7109375" style="111" customWidth="1"/>
    <col min="9" max="9" width="5" style="106" customWidth="1"/>
    <col min="10" max="10" width="6.5703125" customWidth="1"/>
    <col min="11" max="11" width="7.85546875" customWidth="1"/>
    <col min="12" max="12" width="8.140625" style="1" customWidth="1"/>
    <col min="13" max="13" width="6.28515625" customWidth="1"/>
    <col min="14" max="14" width="8.5703125" style="1" customWidth="1"/>
    <col min="15" max="15" width="5.7109375" style="60" customWidth="1"/>
    <col min="16" max="16" width="5.7109375" customWidth="1"/>
    <col min="17" max="17" width="7.85546875" customWidth="1"/>
    <col min="18" max="18" width="6.7109375" style="196" customWidth="1"/>
    <col min="19" max="19" width="6.5703125" style="196" customWidth="1"/>
    <col min="20" max="20" width="6.140625" style="221" customWidth="1"/>
    <col min="21" max="21" width="5.28515625" style="196" customWidth="1"/>
    <col min="22" max="22" width="5.140625" style="196" customWidth="1"/>
    <col min="23" max="23" width="7.7109375" style="196" customWidth="1"/>
    <col min="24" max="24" width="6.42578125" style="196" customWidth="1"/>
    <col min="25" max="25" width="6" style="196" customWidth="1"/>
    <col min="26" max="26" width="5.85546875" style="196" customWidth="1"/>
    <col min="27" max="27" width="5.28515625" style="196" customWidth="1"/>
    <col min="28" max="28" width="6.140625" style="196" customWidth="1"/>
    <col min="29" max="29" width="6.85546875" style="196" customWidth="1"/>
    <col min="30" max="30" width="7.85546875" style="55" customWidth="1"/>
    <col min="31" max="31" width="7.42578125" customWidth="1"/>
    <col min="32" max="32" width="6.140625" customWidth="1"/>
    <col min="33" max="33" width="2" customWidth="1"/>
    <col min="34" max="35" width="6.140625" style="222" customWidth="1"/>
    <col min="36" max="36" width="2" customWidth="1"/>
  </cols>
  <sheetData>
    <row r="1" spans="1:54">
      <c r="A1" s="2"/>
      <c r="B1" s="2"/>
      <c r="C1" s="2"/>
      <c r="D1" s="7"/>
      <c r="E1" s="6"/>
      <c r="F1" s="101" t="s">
        <v>1</v>
      </c>
      <c r="G1" s="7"/>
      <c r="H1" s="31"/>
      <c r="I1" s="53"/>
      <c r="J1" s="33"/>
      <c r="K1" s="21"/>
      <c r="M1" s="36" t="s">
        <v>76</v>
      </c>
      <c r="N1" s="38"/>
      <c r="O1" s="32"/>
      <c r="P1" s="22"/>
      <c r="Q1" s="34"/>
      <c r="R1" s="195"/>
      <c r="T1" s="197" t="s">
        <v>73</v>
      </c>
      <c r="U1" s="197"/>
      <c r="V1" s="195"/>
      <c r="W1" s="20"/>
      <c r="X1" s="23"/>
      <c r="Z1" s="24" t="s">
        <v>77</v>
      </c>
      <c r="AA1" s="24"/>
      <c r="AB1" s="24"/>
      <c r="AC1" s="25"/>
      <c r="AD1" s="52" t="s">
        <v>82</v>
      </c>
      <c r="AE1" s="4" t="s">
        <v>75</v>
      </c>
    </row>
    <row r="2" spans="1:54" ht="15.75" thickBot="1">
      <c r="A2" s="2" t="s">
        <v>74</v>
      </c>
      <c r="B2" s="2"/>
      <c r="C2" s="2"/>
      <c r="D2" s="7" t="s">
        <v>80</v>
      </c>
      <c r="E2" s="6" t="s">
        <v>81</v>
      </c>
      <c r="F2" s="85" t="s">
        <v>79</v>
      </c>
      <c r="G2" s="7" t="s">
        <v>3</v>
      </c>
      <c r="H2" s="40" t="s">
        <v>0</v>
      </c>
      <c r="I2" s="171" t="s">
        <v>83</v>
      </c>
      <c r="J2" s="33" t="s">
        <v>78</v>
      </c>
      <c r="K2" s="26" t="s">
        <v>80</v>
      </c>
      <c r="L2" s="37" t="s">
        <v>81</v>
      </c>
      <c r="M2" s="172"/>
      <c r="N2" s="39" t="s">
        <v>79</v>
      </c>
      <c r="O2" s="170"/>
      <c r="P2" s="27" t="s">
        <v>3</v>
      </c>
      <c r="Q2" s="35" t="s">
        <v>78</v>
      </c>
      <c r="R2" s="195" t="s">
        <v>80</v>
      </c>
      <c r="S2" s="195" t="s">
        <v>81</v>
      </c>
      <c r="T2" s="197" t="s">
        <v>79</v>
      </c>
      <c r="U2" s="198"/>
      <c r="V2" s="195" t="s">
        <v>3</v>
      </c>
      <c r="W2" s="20" t="s">
        <v>78</v>
      </c>
      <c r="X2" s="28" t="s">
        <v>80</v>
      </c>
      <c r="Y2" s="29" t="s">
        <v>81</v>
      </c>
      <c r="Z2" s="71" t="s">
        <v>79</v>
      </c>
      <c r="AA2" s="71"/>
      <c r="AB2" s="29" t="s">
        <v>3</v>
      </c>
      <c r="AC2" s="30" t="s">
        <v>78</v>
      </c>
      <c r="AD2" s="54"/>
      <c r="AE2" s="4"/>
      <c r="AF2" s="178"/>
      <c r="AG2" s="177"/>
      <c r="AH2" s="223"/>
      <c r="AI2" s="223"/>
    </row>
    <row r="3" spans="1:54" s="92" customFormat="1" ht="17.25" thickTop="1" thickBot="1">
      <c r="A3" s="156" t="s">
        <v>89</v>
      </c>
      <c r="B3" s="157"/>
      <c r="C3" s="157"/>
      <c r="D3" s="158">
        <v>13960</v>
      </c>
      <c r="E3" s="159">
        <v>6041</v>
      </c>
      <c r="F3" s="160">
        <v>4693</v>
      </c>
      <c r="G3" s="158">
        <v>2836</v>
      </c>
      <c r="H3" s="186">
        <f>SUM(H4:H73)</f>
        <v>27710</v>
      </c>
      <c r="I3" s="185">
        <f t="shared" ref="I3:I32" si="0">H3/AE3</f>
        <v>7.4449220849005918E-2</v>
      </c>
      <c r="J3" s="161">
        <v>27530</v>
      </c>
      <c r="K3" s="162">
        <v>107600</v>
      </c>
      <c r="L3" s="182">
        <v>69714</v>
      </c>
      <c r="M3" s="184">
        <f t="shared" ref="M3:M34" si="1">L3/AE3</f>
        <v>0.18730252552391188</v>
      </c>
      <c r="N3" s="183">
        <v>23212</v>
      </c>
      <c r="O3" s="181">
        <f t="shared" ref="O3:O34" si="2">N3/AE3</f>
        <v>6.2364320257925848E-2</v>
      </c>
      <c r="P3" s="158">
        <v>3399</v>
      </c>
      <c r="Q3" s="163">
        <v>203925</v>
      </c>
      <c r="R3" s="191">
        <v>64993</v>
      </c>
      <c r="S3" s="192">
        <v>35627</v>
      </c>
      <c r="T3" s="193">
        <v>8721</v>
      </c>
      <c r="U3" s="194">
        <f t="shared" ref="U3:U34" si="3">T3/AE3</f>
        <v>2.3430951101558302E-2</v>
      </c>
      <c r="V3" s="191">
        <v>8506</v>
      </c>
      <c r="W3" s="165">
        <v>117847</v>
      </c>
      <c r="X3" s="164">
        <v>9076</v>
      </c>
      <c r="Y3" s="165">
        <v>5693</v>
      </c>
      <c r="Z3" s="166">
        <v>3447</v>
      </c>
      <c r="AA3" s="167">
        <f t="shared" ref="AA3:AA34" si="4">Z3/AE3</f>
        <v>9.2611499193981737E-3</v>
      </c>
      <c r="AB3" s="165">
        <v>4682</v>
      </c>
      <c r="AC3" s="168">
        <v>22898</v>
      </c>
      <c r="AD3" s="169">
        <f t="shared" ref="AD3:AD34" si="5">E3+F3+L3+N3+T3</f>
        <v>112381</v>
      </c>
      <c r="AE3" s="180">
        <v>372200</v>
      </c>
      <c r="AF3" s="179">
        <f t="shared" ref="AF3:AF34" si="6">AD3/AE3</f>
        <v>0.30193713057495969</v>
      </c>
      <c r="AG3" s="189"/>
      <c r="AH3" s="224" t="s">
        <v>91</v>
      </c>
      <c r="AI3" s="224" t="s">
        <v>92</v>
      </c>
      <c r="AJ3" s="1"/>
      <c r="AK3" s="3" t="s">
        <v>85</v>
      </c>
      <c r="AL3" s="3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s="92" customFormat="1" ht="15.75" thickBot="1">
      <c r="A4" s="3">
        <v>246700488</v>
      </c>
      <c r="B4" s="11">
        <v>246700488</v>
      </c>
      <c r="C4" s="8" t="s">
        <v>4</v>
      </c>
      <c r="D4" s="7">
        <v>3107</v>
      </c>
      <c r="E4" s="5">
        <v>1232</v>
      </c>
      <c r="F4" s="85">
        <v>605</v>
      </c>
      <c r="G4" s="7">
        <v>518</v>
      </c>
      <c r="H4" s="31">
        <v>3500</v>
      </c>
      <c r="I4" s="108">
        <f t="shared" si="0"/>
        <v>3.6807235250815015E-2</v>
      </c>
      <c r="J4" s="33">
        <v>5462</v>
      </c>
      <c r="K4" s="26">
        <v>30206</v>
      </c>
      <c r="L4" s="154">
        <v>17243</v>
      </c>
      <c r="M4" s="173">
        <f t="shared" si="1"/>
        <v>0.18133347355137239</v>
      </c>
      <c r="N4" s="155">
        <v>4028</v>
      </c>
      <c r="O4" s="174">
        <f t="shared" si="2"/>
        <v>4.2359869597223682E-2</v>
      </c>
      <c r="P4" s="27">
        <v>407</v>
      </c>
      <c r="Q4" s="35">
        <v>51884</v>
      </c>
      <c r="R4" s="195">
        <v>17444</v>
      </c>
      <c r="S4" s="195">
        <v>8915</v>
      </c>
      <c r="T4" s="197">
        <v>1965</v>
      </c>
      <c r="U4" s="199">
        <f t="shared" si="3"/>
        <v>2.0664633505100432E-2</v>
      </c>
      <c r="V4" s="195">
        <v>3110</v>
      </c>
      <c r="W4" s="20">
        <v>31434</v>
      </c>
      <c r="X4" s="28">
        <v>3256</v>
      </c>
      <c r="Y4" s="29">
        <v>1672</v>
      </c>
      <c r="Z4" s="29">
        <v>462</v>
      </c>
      <c r="AA4" s="125">
        <f t="shared" si="4"/>
        <v>4.8585550531075822E-3</v>
      </c>
      <c r="AB4" s="29">
        <v>920</v>
      </c>
      <c r="AC4" s="30">
        <v>6310</v>
      </c>
      <c r="AD4" s="54">
        <f t="shared" si="5"/>
        <v>25073</v>
      </c>
      <c r="AE4" s="4">
        <v>95090</v>
      </c>
      <c r="AF4" s="69">
        <f t="shared" si="6"/>
        <v>0.26367651698390998</v>
      </c>
      <c r="AG4" s="69"/>
      <c r="AH4" s="225">
        <v>2</v>
      </c>
      <c r="AI4" s="226">
        <v>1</v>
      </c>
      <c r="AJ4" s="1"/>
      <c r="AK4" s="2" t="s">
        <v>86</v>
      </c>
      <c r="AL4" s="3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 spans="1:54" ht="15.75" thickBot="1">
      <c r="A5" s="3">
        <v>245400676</v>
      </c>
      <c r="B5" s="11">
        <v>245400676</v>
      </c>
      <c r="C5" s="270" t="s">
        <v>42</v>
      </c>
      <c r="D5" s="7">
        <v>3958</v>
      </c>
      <c r="E5" s="5">
        <v>1812</v>
      </c>
      <c r="F5" s="141">
        <v>1236</v>
      </c>
      <c r="G5" s="7">
        <v>1189</v>
      </c>
      <c r="H5" s="139">
        <v>3500</v>
      </c>
      <c r="I5" s="140">
        <f t="shared" si="0"/>
        <v>7.2299111753769879E-2</v>
      </c>
      <c r="J5" s="33">
        <v>8195</v>
      </c>
      <c r="K5" s="26">
        <v>17035</v>
      </c>
      <c r="L5" s="138">
        <v>9719</v>
      </c>
      <c r="M5" s="175">
        <f t="shared" si="1"/>
        <v>0.2007643048956827</v>
      </c>
      <c r="N5" s="39">
        <v>1242</v>
      </c>
      <c r="O5" s="59">
        <f t="shared" si="2"/>
        <v>2.5655856228052054E-2</v>
      </c>
      <c r="P5" s="27">
        <v>414</v>
      </c>
      <c r="Q5" s="35">
        <v>28410</v>
      </c>
      <c r="R5" s="195">
        <v>5895</v>
      </c>
      <c r="S5" s="195">
        <v>2620</v>
      </c>
      <c r="T5" s="197">
        <v>676</v>
      </c>
      <c r="U5" s="199">
        <f t="shared" si="3"/>
        <v>1.396405701301384E-2</v>
      </c>
      <c r="V5" s="195">
        <v>317</v>
      </c>
      <c r="W5" s="20">
        <v>9508</v>
      </c>
      <c r="X5" s="28">
        <v>774</v>
      </c>
      <c r="Y5" s="29">
        <v>1082</v>
      </c>
      <c r="Z5" s="29">
        <v>208</v>
      </c>
      <c r="AA5" s="125">
        <f t="shared" si="4"/>
        <v>4.2966329270811817E-3</v>
      </c>
      <c r="AB5" s="29">
        <v>233</v>
      </c>
      <c r="AC5" s="30">
        <v>2297</v>
      </c>
      <c r="AD5" s="54">
        <f t="shared" si="5"/>
        <v>14685</v>
      </c>
      <c r="AE5" s="4">
        <v>48410</v>
      </c>
      <c r="AF5" s="69">
        <f t="shared" si="6"/>
        <v>0.30334641602974594</v>
      </c>
      <c r="AG5" s="69"/>
      <c r="AH5" s="238">
        <v>3</v>
      </c>
      <c r="AI5" s="239">
        <v>2</v>
      </c>
      <c r="AJ5" s="1"/>
      <c r="AK5" s="127">
        <v>0.12964913702293168</v>
      </c>
      <c r="AL5" s="2" t="s">
        <v>90</v>
      </c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54" s="92" customFormat="1" ht="15.75" thickBot="1">
      <c r="A6" s="3">
        <v>200067213</v>
      </c>
      <c r="B6" s="11">
        <v>200067213</v>
      </c>
      <c r="C6" s="8" t="s">
        <v>29</v>
      </c>
      <c r="D6" s="7">
        <v>1488</v>
      </c>
      <c r="E6" s="5">
        <v>475</v>
      </c>
      <c r="F6" s="121">
        <v>618</v>
      </c>
      <c r="G6" s="7">
        <v>69</v>
      </c>
      <c r="H6" s="139">
        <v>2600</v>
      </c>
      <c r="I6" s="140">
        <f t="shared" si="0"/>
        <v>8.0732805464989912E-2</v>
      </c>
      <c r="J6" s="33">
        <v>2650</v>
      </c>
      <c r="K6" s="26">
        <v>12994</v>
      </c>
      <c r="L6" s="37">
        <v>3885</v>
      </c>
      <c r="M6" s="58">
        <f t="shared" si="1"/>
        <v>0.12063344201210992</v>
      </c>
      <c r="N6" s="39">
        <v>1459</v>
      </c>
      <c r="O6" s="59">
        <f t="shared" si="2"/>
        <v>4.5303524297469339E-2</v>
      </c>
      <c r="P6" s="27">
        <v>281</v>
      </c>
      <c r="Q6" s="35">
        <v>18619</v>
      </c>
      <c r="R6" s="195">
        <v>6500</v>
      </c>
      <c r="S6" s="195">
        <v>2017</v>
      </c>
      <c r="T6" s="197">
        <v>401</v>
      </c>
      <c r="U6" s="199">
        <f t="shared" si="3"/>
        <v>1.2451482689023444E-2</v>
      </c>
      <c r="V6" s="195">
        <v>797</v>
      </c>
      <c r="W6" s="20">
        <v>9715</v>
      </c>
      <c r="X6" s="28">
        <v>410</v>
      </c>
      <c r="Y6" s="29">
        <v>386</v>
      </c>
      <c r="Z6" s="29">
        <v>198</v>
      </c>
      <c r="AA6" s="125">
        <f t="shared" si="4"/>
        <v>6.1481136469492314E-3</v>
      </c>
      <c r="AB6" s="29">
        <v>227</v>
      </c>
      <c r="AC6" s="30">
        <v>1221</v>
      </c>
      <c r="AD6" s="54">
        <f t="shared" si="5"/>
        <v>6838</v>
      </c>
      <c r="AE6" s="4">
        <v>32205</v>
      </c>
      <c r="AF6" s="69">
        <f t="shared" si="6"/>
        <v>0.21232727837292345</v>
      </c>
      <c r="AG6" s="69"/>
      <c r="AH6" s="237">
        <v>3</v>
      </c>
      <c r="AI6" s="227"/>
      <c r="AJ6" s="1"/>
      <c r="AK6" s="128">
        <v>0.21055932703659977</v>
      </c>
      <c r="AL6" s="5" t="s">
        <v>88</v>
      </c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s="92" customFormat="1" ht="15.75" thickBot="1">
      <c r="A7" s="3">
        <v>200066009</v>
      </c>
      <c r="B7" s="11">
        <v>200066009</v>
      </c>
      <c r="C7" s="270" t="s">
        <v>5</v>
      </c>
      <c r="D7" s="7">
        <v>223</v>
      </c>
      <c r="E7" s="5">
        <v>319</v>
      </c>
      <c r="F7" s="85">
        <v>202</v>
      </c>
      <c r="G7" s="7">
        <v>44</v>
      </c>
      <c r="H7" s="144">
        <v>2900</v>
      </c>
      <c r="I7" s="145">
        <f t="shared" si="0"/>
        <v>9.1856450540052578E-2</v>
      </c>
      <c r="J7" s="33">
        <v>788</v>
      </c>
      <c r="K7" s="26">
        <v>6710</v>
      </c>
      <c r="L7" s="119">
        <v>9032</v>
      </c>
      <c r="M7" s="120">
        <f t="shared" si="1"/>
        <v>0.28608533147508791</v>
      </c>
      <c r="N7" s="76">
        <v>4959</v>
      </c>
      <c r="O7" s="77">
        <f t="shared" si="2"/>
        <v>0.1570745304234899</v>
      </c>
      <c r="P7" s="27">
        <v>95</v>
      </c>
      <c r="Q7" s="35">
        <v>20796</v>
      </c>
      <c r="R7" s="195">
        <v>3999</v>
      </c>
      <c r="S7" s="195">
        <v>3865</v>
      </c>
      <c r="T7" s="197">
        <v>889</v>
      </c>
      <c r="U7" s="199">
        <f t="shared" si="3"/>
        <v>2.8158753286243704E-2</v>
      </c>
      <c r="V7" s="195">
        <v>621</v>
      </c>
      <c r="W7" s="20">
        <v>9374</v>
      </c>
      <c r="X7" s="28">
        <v>117</v>
      </c>
      <c r="Y7" s="29">
        <v>238</v>
      </c>
      <c r="Z7" s="29">
        <v>248</v>
      </c>
      <c r="AA7" s="125">
        <f t="shared" si="4"/>
        <v>7.8553102530803578E-3</v>
      </c>
      <c r="AB7" s="29">
        <v>10</v>
      </c>
      <c r="AC7" s="30">
        <v>613</v>
      </c>
      <c r="AD7" s="54">
        <f t="shared" si="5"/>
        <v>15401</v>
      </c>
      <c r="AE7" s="4">
        <v>31571</v>
      </c>
      <c r="AF7" s="84">
        <f t="shared" si="6"/>
        <v>0.48782110164391373</v>
      </c>
      <c r="AG7" s="69"/>
      <c r="AH7" s="226">
        <v>1</v>
      </c>
      <c r="AI7" s="225">
        <v>2</v>
      </c>
      <c r="AJ7" s="1"/>
      <c r="AK7" s="59">
        <v>1.842818428184282E-2</v>
      </c>
      <c r="AL7" s="5" t="s">
        <v>87</v>
      </c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s="92" customFormat="1" ht="15.75" thickBot="1">
      <c r="A8" s="3">
        <v>200039865</v>
      </c>
      <c r="B8" s="11">
        <v>200039865</v>
      </c>
      <c r="C8" s="270" t="s">
        <v>43</v>
      </c>
      <c r="D8" s="7">
        <v>1293</v>
      </c>
      <c r="E8" s="5">
        <v>156</v>
      </c>
      <c r="F8" s="85">
        <v>95</v>
      </c>
      <c r="G8" s="7">
        <v>209</v>
      </c>
      <c r="H8" s="31">
        <v>1200</v>
      </c>
      <c r="I8" s="108">
        <f t="shared" si="0"/>
        <v>4.4273907910271547E-2</v>
      </c>
      <c r="J8" s="33">
        <v>1753</v>
      </c>
      <c r="K8" s="26">
        <v>8508</v>
      </c>
      <c r="L8" s="142">
        <v>5707</v>
      </c>
      <c r="M8" s="143">
        <f t="shared" si="1"/>
        <v>0.21055932703659977</v>
      </c>
      <c r="N8" s="153">
        <v>1759</v>
      </c>
      <c r="O8" s="130">
        <f t="shared" si="2"/>
        <v>6.489817001180638E-2</v>
      </c>
      <c r="P8" s="27">
        <v>410</v>
      </c>
      <c r="Q8" s="35">
        <v>16384</v>
      </c>
      <c r="R8" s="195">
        <v>4264</v>
      </c>
      <c r="S8" s="195">
        <v>1891</v>
      </c>
      <c r="T8" s="197">
        <v>349</v>
      </c>
      <c r="U8" s="199">
        <f t="shared" si="3"/>
        <v>1.2876328217237307E-2</v>
      </c>
      <c r="V8" s="195">
        <v>388</v>
      </c>
      <c r="W8" s="20">
        <v>6892</v>
      </c>
      <c r="X8" s="28">
        <v>753</v>
      </c>
      <c r="Y8" s="29">
        <v>253</v>
      </c>
      <c r="Z8" s="29">
        <v>362</v>
      </c>
      <c r="AA8" s="125">
        <f t="shared" si="4"/>
        <v>1.3355962219598583E-2</v>
      </c>
      <c r="AB8" s="29">
        <v>707</v>
      </c>
      <c r="AC8" s="30">
        <v>2075</v>
      </c>
      <c r="AD8" s="54">
        <f t="shared" si="5"/>
        <v>8066</v>
      </c>
      <c r="AE8" s="4">
        <v>27104</v>
      </c>
      <c r="AF8" s="69">
        <f t="shared" si="6"/>
        <v>0.29759445100354193</v>
      </c>
      <c r="AG8" s="69"/>
      <c r="AH8" s="226">
        <v>1</v>
      </c>
      <c r="AI8" s="225">
        <v>2</v>
      </c>
      <c r="AJ8" s="1"/>
      <c r="AK8" s="3"/>
      <c r="AL8" s="3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15.75" thickBot="1">
      <c r="A9" s="3">
        <v>200069250</v>
      </c>
      <c r="B9" s="11">
        <v>200069250</v>
      </c>
      <c r="C9" s="8" t="s">
        <v>28</v>
      </c>
      <c r="D9" s="7">
        <v>1502</v>
      </c>
      <c r="E9" s="5">
        <v>690</v>
      </c>
      <c r="F9" s="85">
        <v>346</v>
      </c>
      <c r="G9" s="7">
        <v>187</v>
      </c>
      <c r="H9" s="31">
        <v>1400</v>
      </c>
      <c r="I9" s="107">
        <f t="shared" si="0"/>
        <v>6.9752379054357036E-2</v>
      </c>
      <c r="J9" s="33">
        <v>2725</v>
      </c>
      <c r="K9" s="26">
        <v>6274</v>
      </c>
      <c r="L9" s="119">
        <v>5673</v>
      </c>
      <c r="M9" s="120">
        <f t="shared" si="1"/>
        <v>0.28264660455383389</v>
      </c>
      <c r="N9" s="100">
        <v>871</v>
      </c>
      <c r="O9" s="176">
        <f t="shared" si="2"/>
        <v>4.3395944397389266E-2</v>
      </c>
      <c r="P9" s="27">
        <v>194</v>
      </c>
      <c r="Q9" s="35">
        <v>13012</v>
      </c>
      <c r="R9" s="195">
        <v>1870</v>
      </c>
      <c r="S9" s="195">
        <v>975</v>
      </c>
      <c r="T9" s="197">
        <v>188</v>
      </c>
      <c r="U9" s="199">
        <f t="shared" si="3"/>
        <v>9.3667480444422305E-3</v>
      </c>
      <c r="V9" s="195">
        <v>113</v>
      </c>
      <c r="W9" s="20">
        <v>3146</v>
      </c>
      <c r="X9" s="28">
        <v>400</v>
      </c>
      <c r="Y9" s="29">
        <v>407</v>
      </c>
      <c r="Z9" s="29">
        <v>267</v>
      </c>
      <c r="AA9" s="125">
        <f t="shared" si="4"/>
        <v>1.3302775148223806E-2</v>
      </c>
      <c r="AB9" s="29">
        <v>114</v>
      </c>
      <c r="AC9" s="30">
        <v>1188</v>
      </c>
      <c r="AD9" s="54">
        <f t="shared" si="5"/>
        <v>7768</v>
      </c>
      <c r="AE9" s="4">
        <v>20071</v>
      </c>
      <c r="AF9" s="136">
        <f t="shared" si="6"/>
        <v>0.38702605749588959</v>
      </c>
      <c r="AG9" s="69"/>
      <c r="AH9" s="225">
        <v>2</v>
      </c>
      <c r="AI9" s="237">
        <v>3</v>
      </c>
      <c r="AJ9" s="1"/>
      <c r="AK9" s="3"/>
      <c r="AL9" s="3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s="1" customFormat="1" ht="15.75" thickBot="1">
      <c r="A10" s="2">
        <v>246800726</v>
      </c>
      <c r="B10" s="11">
        <v>246800726</v>
      </c>
      <c r="C10" s="270" t="s">
        <v>6</v>
      </c>
      <c r="D10" s="7">
        <v>248</v>
      </c>
      <c r="E10" s="6">
        <v>143</v>
      </c>
      <c r="F10" s="85">
        <v>140</v>
      </c>
      <c r="G10" s="7">
        <v>73</v>
      </c>
      <c r="H10" s="114">
        <v>1600</v>
      </c>
      <c r="I10" s="115">
        <f t="shared" si="0"/>
        <v>0.12964913702293168</v>
      </c>
      <c r="J10" s="33">
        <v>604</v>
      </c>
      <c r="K10" s="26">
        <v>2826</v>
      </c>
      <c r="L10" s="142">
        <v>2584</v>
      </c>
      <c r="M10" s="143">
        <f t="shared" si="1"/>
        <v>0.20938335629203469</v>
      </c>
      <c r="N10" s="76">
        <v>1055</v>
      </c>
      <c r="O10" s="77">
        <f t="shared" si="2"/>
        <v>8.548739972449558E-2</v>
      </c>
      <c r="P10" s="27">
        <v>232</v>
      </c>
      <c r="Q10" s="35">
        <v>6697</v>
      </c>
      <c r="R10" s="195">
        <v>3042</v>
      </c>
      <c r="S10" s="195">
        <v>953</v>
      </c>
      <c r="T10" s="197">
        <v>142</v>
      </c>
      <c r="U10" s="200">
        <f t="shared" si="3"/>
        <v>1.1506360910785187E-2</v>
      </c>
      <c r="V10" s="195">
        <v>519</v>
      </c>
      <c r="W10" s="20">
        <v>4656</v>
      </c>
      <c r="X10" s="28">
        <v>233</v>
      </c>
      <c r="Y10" s="29">
        <v>27</v>
      </c>
      <c r="Z10" s="29">
        <v>47</v>
      </c>
      <c r="AA10" s="125">
        <f t="shared" si="4"/>
        <v>3.8084434000486183E-3</v>
      </c>
      <c r="AB10" s="29">
        <v>77</v>
      </c>
      <c r="AC10" s="30">
        <v>384</v>
      </c>
      <c r="AD10" s="54">
        <f t="shared" si="5"/>
        <v>4064</v>
      </c>
      <c r="AE10" s="4">
        <v>12341</v>
      </c>
      <c r="AF10" s="56">
        <f t="shared" si="6"/>
        <v>0.32930880803824647</v>
      </c>
      <c r="AG10" s="69"/>
      <c r="AH10" s="226">
        <v>1</v>
      </c>
      <c r="AI10" s="237">
        <v>3</v>
      </c>
      <c r="AJ10"/>
      <c r="AK10" s="2"/>
      <c r="AL10" s="2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</row>
    <row r="11" spans="1:54" s="60" customFormat="1" ht="15.75" thickBot="1">
      <c r="A11" s="2">
        <v>245701362</v>
      </c>
      <c r="B11" s="16">
        <v>245701362</v>
      </c>
      <c r="C11" s="271" t="s">
        <v>44</v>
      </c>
      <c r="D11" s="7">
        <v>120</v>
      </c>
      <c r="E11" s="6">
        <v>53</v>
      </c>
      <c r="F11" s="85">
        <v>32</v>
      </c>
      <c r="G11" s="7">
        <v>22</v>
      </c>
      <c r="H11" s="31">
        <v>400</v>
      </c>
      <c r="I11" s="108">
        <f t="shared" si="0"/>
        <v>5.0485927047835416E-2</v>
      </c>
      <c r="J11" s="33">
        <v>227</v>
      </c>
      <c r="K11" s="26">
        <v>2144</v>
      </c>
      <c r="L11" s="119">
        <v>1871</v>
      </c>
      <c r="M11" s="120">
        <f t="shared" si="1"/>
        <v>0.23614792376625016</v>
      </c>
      <c r="N11" s="76">
        <v>701</v>
      </c>
      <c r="O11" s="77">
        <f t="shared" si="2"/>
        <v>8.8476587151331568E-2</v>
      </c>
      <c r="P11" s="27">
        <v>13</v>
      </c>
      <c r="Q11" s="35">
        <v>4729</v>
      </c>
      <c r="R11" s="195">
        <v>1440</v>
      </c>
      <c r="S11" s="195">
        <v>745</v>
      </c>
      <c r="T11" s="197">
        <v>269</v>
      </c>
      <c r="U11" s="200">
        <f t="shared" si="3"/>
        <v>3.395178593966932E-2</v>
      </c>
      <c r="V11" s="195">
        <v>213</v>
      </c>
      <c r="W11" s="20">
        <v>2667</v>
      </c>
      <c r="X11" s="28">
        <v>135</v>
      </c>
      <c r="Y11" s="29">
        <v>52</v>
      </c>
      <c r="Z11" s="29">
        <v>18</v>
      </c>
      <c r="AA11" s="125">
        <f t="shared" si="4"/>
        <v>2.2718667171525938E-3</v>
      </c>
      <c r="AB11" s="29">
        <v>95</v>
      </c>
      <c r="AC11" s="30">
        <v>300</v>
      </c>
      <c r="AD11" s="54">
        <f t="shared" si="5"/>
        <v>2926</v>
      </c>
      <c r="AE11" s="4">
        <v>7923</v>
      </c>
      <c r="AF11" s="132">
        <f t="shared" si="6"/>
        <v>0.36930455635491605</v>
      </c>
      <c r="AG11" s="69"/>
      <c r="AH11" s="226">
        <v>1</v>
      </c>
      <c r="AI11" s="225">
        <v>2</v>
      </c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</row>
    <row r="12" spans="1:54" s="60" customFormat="1" ht="15.75" thickBot="1">
      <c r="A12" s="2">
        <v>200067874</v>
      </c>
      <c r="B12" s="11">
        <v>200067874</v>
      </c>
      <c r="C12" s="270" t="s">
        <v>8</v>
      </c>
      <c r="D12" s="7">
        <v>2</v>
      </c>
      <c r="E12" s="6">
        <v>6</v>
      </c>
      <c r="F12" s="85">
        <v>31</v>
      </c>
      <c r="G12" s="7">
        <v>17</v>
      </c>
      <c r="H12" s="31">
        <v>310</v>
      </c>
      <c r="I12" s="107">
        <f t="shared" si="0"/>
        <v>4.2005420054200542E-2</v>
      </c>
      <c r="J12" s="33">
        <v>56</v>
      </c>
      <c r="K12" s="26">
        <v>1324</v>
      </c>
      <c r="L12" s="37">
        <v>742</v>
      </c>
      <c r="M12" s="58">
        <f t="shared" si="1"/>
        <v>0.1005420054200542</v>
      </c>
      <c r="N12" s="39">
        <v>136</v>
      </c>
      <c r="O12" s="59">
        <f t="shared" si="2"/>
        <v>1.842818428184282E-2</v>
      </c>
      <c r="P12" s="27">
        <v>14</v>
      </c>
      <c r="Q12" s="35">
        <v>2216</v>
      </c>
      <c r="R12" s="195">
        <v>2177</v>
      </c>
      <c r="S12" s="195">
        <v>1609</v>
      </c>
      <c r="T12" s="197">
        <v>299</v>
      </c>
      <c r="U12" s="200">
        <f t="shared" si="3"/>
        <v>4.051490514905149E-2</v>
      </c>
      <c r="V12" s="195">
        <v>599</v>
      </c>
      <c r="W12" s="20">
        <v>4684</v>
      </c>
      <c r="X12" s="28">
        <v>92</v>
      </c>
      <c r="Y12" s="29">
        <v>82</v>
      </c>
      <c r="Z12" s="29">
        <v>50</v>
      </c>
      <c r="AA12" s="125">
        <f t="shared" si="4"/>
        <v>6.7750677506775072E-3</v>
      </c>
      <c r="AB12" s="29">
        <v>200</v>
      </c>
      <c r="AC12" s="30">
        <v>424</v>
      </c>
      <c r="AD12" s="54">
        <f t="shared" si="5"/>
        <v>1214</v>
      </c>
      <c r="AE12" s="4">
        <v>7380</v>
      </c>
      <c r="AF12" s="56">
        <f t="shared" si="6"/>
        <v>0.16449864498644987</v>
      </c>
      <c r="AG12" s="69"/>
      <c r="AH12" s="236">
        <v>4</v>
      </c>
      <c r="AI12" s="227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</row>
    <row r="13" spans="1:54" ht="15.75" thickBot="1">
      <c r="A13" s="2">
        <v>200066058</v>
      </c>
      <c r="B13" s="16">
        <v>200066058</v>
      </c>
      <c r="C13" s="271" t="s">
        <v>7</v>
      </c>
      <c r="D13" s="7">
        <v>16</v>
      </c>
      <c r="E13" s="6">
        <v>30</v>
      </c>
      <c r="F13" s="85">
        <v>11</v>
      </c>
      <c r="G13" s="7">
        <v>10</v>
      </c>
      <c r="H13" s="31">
        <v>300</v>
      </c>
      <c r="I13" s="108">
        <f t="shared" si="0"/>
        <v>4.2450827791141926E-2</v>
      </c>
      <c r="J13" s="33">
        <v>67</v>
      </c>
      <c r="K13" s="26">
        <v>790</v>
      </c>
      <c r="L13" s="37">
        <v>1034</v>
      </c>
      <c r="M13" s="58">
        <f t="shared" si="1"/>
        <v>0.14631385312013584</v>
      </c>
      <c r="N13" s="97">
        <v>1137</v>
      </c>
      <c r="O13" s="98">
        <f t="shared" si="2"/>
        <v>0.1608886373284279</v>
      </c>
      <c r="P13" s="27">
        <v>95</v>
      </c>
      <c r="Q13" s="35">
        <v>3056</v>
      </c>
      <c r="R13" s="195">
        <v>1810</v>
      </c>
      <c r="S13" s="195">
        <v>1155</v>
      </c>
      <c r="T13" s="201">
        <v>368</v>
      </c>
      <c r="U13" s="202">
        <f t="shared" si="3"/>
        <v>5.2073015423800766E-2</v>
      </c>
      <c r="V13" s="195">
        <v>464</v>
      </c>
      <c r="W13" s="20">
        <v>3797</v>
      </c>
      <c r="X13" s="28">
        <v>14</v>
      </c>
      <c r="Y13" s="29">
        <v>36</v>
      </c>
      <c r="Z13" s="29"/>
      <c r="AA13" s="125">
        <f t="shared" si="4"/>
        <v>0</v>
      </c>
      <c r="AB13" s="29">
        <v>97</v>
      </c>
      <c r="AC13" s="30">
        <v>147</v>
      </c>
      <c r="AD13" s="54">
        <f t="shared" si="5"/>
        <v>2580</v>
      </c>
      <c r="AE13" s="4">
        <v>7067</v>
      </c>
      <c r="AF13" s="132">
        <f t="shared" si="6"/>
        <v>0.36507711900382056</v>
      </c>
      <c r="AG13" s="69"/>
      <c r="AH13" s="226">
        <v>1</v>
      </c>
      <c r="AI13" s="236">
        <v>4</v>
      </c>
    </row>
    <row r="14" spans="1:54" ht="15.75" thickBot="1">
      <c r="A14" s="2">
        <v>200041630</v>
      </c>
      <c r="B14" s="11">
        <v>200041630</v>
      </c>
      <c r="C14" s="50" t="s">
        <v>30</v>
      </c>
      <c r="D14" s="7">
        <v>221</v>
      </c>
      <c r="E14" s="6">
        <v>126</v>
      </c>
      <c r="F14" s="85">
        <v>150</v>
      </c>
      <c r="G14" s="7">
        <v>52</v>
      </c>
      <c r="H14" s="144">
        <v>500</v>
      </c>
      <c r="I14" s="145">
        <f t="shared" si="0"/>
        <v>8.4488002703616089E-2</v>
      </c>
      <c r="J14" s="33">
        <v>549</v>
      </c>
      <c r="K14" s="26">
        <v>2029</v>
      </c>
      <c r="L14" s="37">
        <v>1001</v>
      </c>
      <c r="M14" s="58">
        <f t="shared" si="1"/>
        <v>0.16914498141263939</v>
      </c>
      <c r="N14" s="79">
        <v>333</v>
      </c>
      <c r="O14" s="129">
        <f t="shared" si="2"/>
        <v>5.6269009800608311E-2</v>
      </c>
      <c r="P14" s="27">
        <v>487</v>
      </c>
      <c r="Q14" s="35">
        <v>3850</v>
      </c>
      <c r="R14" s="195">
        <v>556</v>
      </c>
      <c r="S14" s="195">
        <v>274</v>
      </c>
      <c r="T14" s="197">
        <v>127</v>
      </c>
      <c r="U14" s="200">
        <f t="shared" si="3"/>
        <v>2.1459952686718485E-2</v>
      </c>
      <c r="V14" s="195">
        <v>38</v>
      </c>
      <c r="W14" s="20">
        <v>995</v>
      </c>
      <c r="X14" s="28">
        <v>221</v>
      </c>
      <c r="Y14" s="29">
        <v>109</v>
      </c>
      <c r="Z14" s="29">
        <v>130</v>
      </c>
      <c r="AA14" s="125">
        <f t="shared" si="4"/>
        <v>2.1966880702940183E-2</v>
      </c>
      <c r="AB14" s="29">
        <v>64</v>
      </c>
      <c r="AC14" s="30">
        <v>524</v>
      </c>
      <c r="AD14" s="54">
        <f t="shared" si="5"/>
        <v>1737</v>
      </c>
      <c r="AE14" s="4">
        <v>5918</v>
      </c>
      <c r="AF14" s="56">
        <f t="shared" si="6"/>
        <v>0.2935113213923623</v>
      </c>
      <c r="AG14" s="69"/>
      <c r="AH14" s="226">
        <v>1</v>
      </c>
      <c r="AI14" s="237">
        <v>3</v>
      </c>
    </row>
    <row r="15" spans="1:54" s="1" customFormat="1" ht="15.75" thickBot="1">
      <c r="A15" s="2">
        <v>200066876</v>
      </c>
      <c r="B15" s="11">
        <v>200066876</v>
      </c>
      <c r="C15" s="8" t="s">
        <v>31</v>
      </c>
      <c r="D15" s="7">
        <v>114</v>
      </c>
      <c r="E15" s="6">
        <v>27</v>
      </c>
      <c r="F15" s="85">
        <v>10</v>
      </c>
      <c r="G15" s="7">
        <v>36</v>
      </c>
      <c r="H15" s="139">
        <v>270</v>
      </c>
      <c r="I15" s="140">
        <f t="shared" si="0"/>
        <v>7.9318448883666279E-2</v>
      </c>
      <c r="J15" s="33">
        <v>187</v>
      </c>
      <c r="K15" s="26">
        <v>823</v>
      </c>
      <c r="L15" s="78">
        <v>706</v>
      </c>
      <c r="M15" s="150">
        <f t="shared" si="1"/>
        <v>0.20740305522914218</v>
      </c>
      <c r="N15" s="39">
        <v>200</v>
      </c>
      <c r="O15" s="59">
        <f t="shared" si="2"/>
        <v>5.8754406580493537E-2</v>
      </c>
      <c r="P15" s="27"/>
      <c r="Q15" s="35">
        <v>1729</v>
      </c>
      <c r="R15" s="195">
        <v>554</v>
      </c>
      <c r="S15" s="195">
        <v>201</v>
      </c>
      <c r="T15" s="197">
        <v>23</v>
      </c>
      <c r="U15" s="200">
        <f t="shared" si="3"/>
        <v>6.7567567567567571E-3</v>
      </c>
      <c r="V15" s="195">
        <v>6</v>
      </c>
      <c r="W15" s="20">
        <v>784</v>
      </c>
      <c r="X15" s="28">
        <v>433</v>
      </c>
      <c r="Y15" s="29">
        <v>189</v>
      </c>
      <c r="Z15" s="29">
        <v>82</v>
      </c>
      <c r="AA15" s="125">
        <f t="shared" si="4"/>
        <v>2.4089306698002352E-2</v>
      </c>
      <c r="AB15" s="29"/>
      <c r="AC15" s="30">
        <v>704</v>
      </c>
      <c r="AD15" s="54">
        <f t="shared" si="5"/>
        <v>966</v>
      </c>
      <c r="AE15" s="4">
        <v>3404</v>
      </c>
      <c r="AF15" s="56">
        <f t="shared" si="6"/>
        <v>0.28378378378378377</v>
      </c>
      <c r="AG15" s="69"/>
      <c r="AH15" s="225">
        <v>2</v>
      </c>
      <c r="AI15" s="237">
        <v>3</v>
      </c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</row>
    <row r="16" spans="1:54" ht="15.75" thickBot="1">
      <c r="A16" s="2">
        <v>200068757</v>
      </c>
      <c r="B16" s="11">
        <v>200068757</v>
      </c>
      <c r="C16" s="8" t="s">
        <v>45</v>
      </c>
      <c r="D16" s="7">
        <v>194</v>
      </c>
      <c r="E16" s="6">
        <v>139</v>
      </c>
      <c r="F16" s="85">
        <v>37</v>
      </c>
      <c r="G16" s="7">
        <v>29</v>
      </c>
      <c r="H16" s="114">
        <v>880</v>
      </c>
      <c r="I16" s="115">
        <f t="shared" si="0"/>
        <v>0.26699029126213591</v>
      </c>
      <c r="J16" s="33">
        <v>399</v>
      </c>
      <c r="K16" s="26">
        <v>825</v>
      </c>
      <c r="L16" s="72">
        <v>800</v>
      </c>
      <c r="M16" s="70">
        <f t="shared" si="1"/>
        <v>0.24271844660194175</v>
      </c>
      <c r="N16" s="76">
        <v>320</v>
      </c>
      <c r="O16" s="77">
        <f t="shared" si="2"/>
        <v>9.7087378640776698E-2</v>
      </c>
      <c r="P16" s="27">
        <v>52</v>
      </c>
      <c r="Q16" s="35">
        <v>1997</v>
      </c>
      <c r="R16" s="195">
        <v>358</v>
      </c>
      <c r="S16" s="195">
        <v>360</v>
      </c>
      <c r="T16" s="197">
        <v>50</v>
      </c>
      <c r="U16" s="200">
        <f t="shared" si="3"/>
        <v>1.5169902912621359E-2</v>
      </c>
      <c r="V16" s="195">
        <v>19</v>
      </c>
      <c r="W16" s="20">
        <v>787</v>
      </c>
      <c r="X16" s="28">
        <v>41</v>
      </c>
      <c r="Y16" s="29">
        <v>12</v>
      </c>
      <c r="Z16" s="29">
        <v>30</v>
      </c>
      <c r="AA16" s="125">
        <f t="shared" si="4"/>
        <v>9.101941747572815E-3</v>
      </c>
      <c r="AB16" s="29">
        <v>30</v>
      </c>
      <c r="AC16" s="30">
        <v>113</v>
      </c>
      <c r="AD16" s="54">
        <f t="shared" si="5"/>
        <v>1346</v>
      </c>
      <c r="AE16" s="4">
        <v>3296</v>
      </c>
      <c r="AF16" s="134">
        <f t="shared" si="6"/>
        <v>0.408373786407767</v>
      </c>
      <c r="AG16" s="69"/>
      <c r="AH16" s="237">
        <v>3</v>
      </c>
      <c r="AI16" s="226">
        <v>1</v>
      </c>
    </row>
    <row r="17" spans="1:54" s="60" customFormat="1">
      <c r="A17" s="2">
        <v>245700372</v>
      </c>
      <c r="B17" s="11">
        <v>245700372</v>
      </c>
      <c r="C17" s="270" t="s">
        <v>48</v>
      </c>
      <c r="D17" s="7">
        <v>6</v>
      </c>
      <c r="E17" s="6"/>
      <c r="F17" s="85">
        <v>29</v>
      </c>
      <c r="G17" s="7"/>
      <c r="H17" s="112">
        <v>380</v>
      </c>
      <c r="I17" s="118">
        <f t="shared" si="0"/>
        <v>0.12414243711205489</v>
      </c>
      <c r="J17" s="33">
        <v>35</v>
      </c>
      <c r="K17" s="26">
        <v>798</v>
      </c>
      <c r="L17" s="37">
        <v>541</v>
      </c>
      <c r="M17" s="58">
        <f t="shared" si="1"/>
        <v>0.17673962757268866</v>
      </c>
      <c r="N17" s="73">
        <v>341</v>
      </c>
      <c r="O17" s="74">
        <f t="shared" si="2"/>
        <v>0.1114015027768703</v>
      </c>
      <c r="P17" s="27">
        <v>68</v>
      </c>
      <c r="Q17" s="35">
        <v>1748</v>
      </c>
      <c r="R17" s="195">
        <v>523</v>
      </c>
      <c r="S17" s="195">
        <v>453</v>
      </c>
      <c r="T17" s="197">
        <v>125</v>
      </c>
      <c r="U17" s="200">
        <f t="shared" si="3"/>
        <v>4.0836327997386478E-2</v>
      </c>
      <c r="V17" s="195">
        <v>25</v>
      </c>
      <c r="W17" s="20">
        <v>1126</v>
      </c>
      <c r="X17" s="28">
        <v>51</v>
      </c>
      <c r="Y17" s="29">
        <v>30</v>
      </c>
      <c r="Z17" s="29">
        <v>47</v>
      </c>
      <c r="AA17" s="125">
        <f t="shared" si="4"/>
        <v>1.5354459327017315E-2</v>
      </c>
      <c r="AB17" s="29">
        <v>24</v>
      </c>
      <c r="AC17" s="30">
        <v>152</v>
      </c>
      <c r="AD17" s="54">
        <f t="shared" si="5"/>
        <v>1036</v>
      </c>
      <c r="AE17" s="4">
        <v>3061</v>
      </c>
      <c r="AF17" s="132">
        <f t="shared" si="6"/>
        <v>0.33845148644233908</v>
      </c>
      <c r="AG17" s="69"/>
      <c r="AH17" s="226">
        <v>1</v>
      </c>
      <c r="AI17" s="237">
        <v>3</v>
      </c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</row>
    <row r="18" spans="1:54" s="60" customFormat="1" ht="15.75" thickBot="1">
      <c r="A18" s="2">
        <v>246700967</v>
      </c>
      <c r="B18" s="11">
        <v>246700967</v>
      </c>
      <c r="C18" s="8" t="s">
        <v>11</v>
      </c>
      <c r="D18" s="7">
        <v>12</v>
      </c>
      <c r="E18" s="6">
        <v>71</v>
      </c>
      <c r="F18" s="85">
        <v>15</v>
      </c>
      <c r="G18" s="7">
        <v>9</v>
      </c>
      <c r="H18" s="31">
        <v>100</v>
      </c>
      <c r="I18" s="107">
        <f t="shared" si="0"/>
        <v>3.5149384885764502E-2</v>
      </c>
      <c r="J18" s="33">
        <v>107</v>
      </c>
      <c r="K18" s="26">
        <v>728</v>
      </c>
      <c r="L18" s="37">
        <v>364</v>
      </c>
      <c r="M18" s="58">
        <f t="shared" si="1"/>
        <v>0.12794376098418278</v>
      </c>
      <c r="N18" s="73">
        <v>220</v>
      </c>
      <c r="O18" s="74">
        <f t="shared" si="2"/>
        <v>7.7328646748681895E-2</v>
      </c>
      <c r="P18" s="27">
        <v>7</v>
      </c>
      <c r="Q18" s="35">
        <v>1319</v>
      </c>
      <c r="R18" s="195">
        <v>958</v>
      </c>
      <c r="S18" s="195">
        <v>372</v>
      </c>
      <c r="T18" s="197">
        <v>17</v>
      </c>
      <c r="U18" s="200">
        <f t="shared" si="3"/>
        <v>5.9753954305799646E-3</v>
      </c>
      <c r="V18" s="195">
        <v>34</v>
      </c>
      <c r="W18" s="20">
        <v>1381</v>
      </c>
      <c r="X18" s="28">
        <v>13</v>
      </c>
      <c r="Y18" s="29">
        <v>14</v>
      </c>
      <c r="Z18" s="29">
        <v>4</v>
      </c>
      <c r="AA18" s="125">
        <f t="shared" si="4"/>
        <v>1.4059753954305801E-3</v>
      </c>
      <c r="AB18" s="29">
        <v>7</v>
      </c>
      <c r="AC18" s="30">
        <v>38</v>
      </c>
      <c r="AD18" s="54">
        <f t="shared" si="5"/>
        <v>687</v>
      </c>
      <c r="AE18" s="4">
        <v>2845</v>
      </c>
      <c r="AF18" s="56">
        <f t="shared" si="6"/>
        <v>0.24147627416520212</v>
      </c>
      <c r="AG18" s="69"/>
      <c r="AH18" s="226">
        <v>1</v>
      </c>
      <c r="AI18" s="227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</row>
    <row r="19" spans="1:54" ht="15.75" thickBot="1">
      <c r="A19" s="2">
        <v>200068146</v>
      </c>
      <c r="B19" s="11">
        <v>200068146</v>
      </c>
      <c r="C19" s="17" t="s">
        <v>54</v>
      </c>
      <c r="D19" s="7">
        <v>2</v>
      </c>
      <c r="E19" s="6"/>
      <c r="F19" s="85">
        <v>19</v>
      </c>
      <c r="G19" s="7">
        <v>9</v>
      </c>
      <c r="H19" s="31">
        <v>210</v>
      </c>
      <c r="I19" s="107">
        <f t="shared" si="0"/>
        <v>7.4204946996466431E-2</v>
      </c>
      <c r="J19" s="33">
        <v>30</v>
      </c>
      <c r="K19" s="26">
        <v>783</v>
      </c>
      <c r="L19" s="116">
        <v>513</v>
      </c>
      <c r="M19" s="117">
        <f t="shared" si="1"/>
        <v>0.18127208480565371</v>
      </c>
      <c r="N19" s="39">
        <v>110</v>
      </c>
      <c r="O19" s="59">
        <f t="shared" si="2"/>
        <v>3.8869257950530034E-2</v>
      </c>
      <c r="P19" s="27">
        <v>13</v>
      </c>
      <c r="Q19" s="35">
        <v>1419</v>
      </c>
      <c r="R19" s="195">
        <v>996</v>
      </c>
      <c r="S19" s="195">
        <v>151</v>
      </c>
      <c r="T19" s="197">
        <v>26</v>
      </c>
      <c r="U19" s="200">
        <f t="shared" si="3"/>
        <v>9.1872791519434626E-3</v>
      </c>
      <c r="V19" s="195">
        <v>21</v>
      </c>
      <c r="W19" s="20">
        <v>1194</v>
      </c>
      <c r="X19" s="28">
        <v>168</v>
      </c>
      <c r="Y19" s="29">
        <v>6</v>
      </c>
      <c r="Z19" s="29"/>
      <c r="AA19" s="125">
        <f t="shared" si="4"/>
        <v>0</v>
      </c>
      <c r="AB19" s="29">
        <v>13</v>
      </c>
      <c r="AC19" s="30">
        <v>187</v>
      </c>
      <c r="AD19" s="54">
        <f t="shared" si="5"/>
        <v>668</v>
      </c>
      <c r="AE19" s="4">
        <v>2830</v>
      </c>
      <c r="AF19" s="56">
        <f t="shared" si="6"/>
        <v>0.23604240282685512</v>
      </c>
      <c r="AG19" s="69"/>
      <c r="AH19" s="225">
        <v>2</v>
      </c>
      <c r="AI19" s="227"/>
    </row>
    <row r="20" spans="1:54" ht="15.75" thickBot="1">
      <c r="A20" s="2">
        <v>200067684</v>
      </c>
      <c r="B20" s="11">
        <v>200067684</v>
      </c>
      <c r="C20" s="8" t="s">
        <v>32</v>
      </c>
      <c r="D20" s="7">
        <v>50</v>
      </c>
      <c r="E20" s="6">
        <v>37</v>
      </c>
      <c r="F20" s="85">
        <v>82</v>
      </c>
      <c r="G20" s="7">
        <v>3</v>
      </c>
      <c r="H20" s="112">
        <v>280</v>
      </c>
      <c r="I20" s="118">
        <f t="shared" si="0"/>
        <v>0.10343553749538234</v>
      </c>
      <c r="J20" s="33">
        <v>172</v>
      </c>
      <c r="K20" s="26">
        <v>750</v>
      </c>
      <c r="L20" s="78">
        <v>578</v>
      </c>
      <c r="M20" s="150">
        <f t="shared" si="1"/>
        <v>0.21352050240118212</v>
      </c>
      <c r="N20" s="39">
        <v>52</v>
      </c>
      <c r="O20" s="59">
        <f t="shared" si="2"/>
        <v>1.920945696342815E-2</v>
      </c>
      <c r="P20" s="27"/>
      <c r="Q20" s="35">
        <v>1380</v>
      </c>
      <c r="R20" s="195">
        <v>580</v>
      </c>
      <c r="S20" s="195">
        <v>257</v>
      </c>
      <c r="T20" s="203">
        <v>290</v>
      </c>
      <c r="U20" s="204">
        <f t="shared" si="3"/>
        <v>0.10712966383450313</v>
      </c>
      <c r="V20" s="195"/>
      <c r="W20" s="20">
        <v>1127</v>
      </c>
      <c r="X20" s="28">
        <v>10</v>
      </c>
      <c r="Y20" s="29">
        <v>7</v>
      </c>
      <c r="Z20" s="29">
        <v>6</v>
      </c>
      <c r="AA20" s="125">
        <f t="shared" si="4"/>
        <v>2.216475803472479E-3</v>
      </c>
      <c r="AB20" s="29">
        <v>5</v>
      </c>
      <c r="AC20" s="30">
        <v>28</v>
      </c>
      <c r="AD20" s="54">
        <f t="shared" si="5"/>
        <v>1039</v>
      </c>
      <c r="AE20" s="4">
        <v>2707</v>
      </c>
      <c r="AF20" s="132">
        <f t="shared" si="6"/>
        <v>0.38381972663465092</v>
      </c>
      <c r="AG20" s="69"/>
      <c r="AH20" s="225">
        <v>2</v>
      </c>
      <c r="AI20" s="236">
        <v>4</v>
      </c>
    </row>
    <row r="21" spans="1:54" ht="15.75" thickBot="1">
      <c r="A21" s="2">
        <v>200067924</v>
      </c>
      <c r="B21" s="11">
        <v>200067924</v>
      </c>
      <c r="C21" s="148" t="s">
        <v>10</v>
      </c>
      <c r="D21" s="7">
        <v>66</v>
      </c>
      <c r="E21" s="6"/>
      <c r="F21" s="85"/>
      <c r="G21" s="7">
        <v>9</v>
      </c>
      <c r="H21" s="31">
        <v>40</v>
      </c>
      <c r="I21" s="108">
        <f t="shared" si="0"/>
        <v>1.6207455429497569E-2</v>
      </c>
      <c r="J21" s="33">
        <v>75</v>
      </c>
      <c r="K21" s="26">
        <v>316</v>
      </c>
      <c r="L21" s="37">
        <v>350</v>
      </c>
      <c r="M21" s="58">
        <f t="shared" si="1"/>
        <v>0.14181523500810372</v>
      </c>
      <c r="N21" s="39">
        <v>35</v>
      </c>
      <c r="O21" s="59">
        <f t="shared" si="2"/>
        <v>1.4181523500810372E-2</v>
      </c>
      <c r="P21" s="27">
        <v>37</v>
      </c>
      <c r="Q21" s="35">
        <v>738</v>
      </c>
      <c r="R21" s="195">
        <v>759</v>
      </c>
      <c r="S21" s="195">
        <v>666</v>
      </c>
      <c r="T21" s="197">
        <v>43</v>
      </c>
      <c r="U21" s="200">
        <f t="shared" si="3"/>
        <v>1.7423014586709886E-2</v>
      </c>
      <c r="V21" s="195">
        <v>134</v>
      </c>
      <c r="W21" s="20">
        <v>1602</v>
      </c>
      <c r="X21" s="28">
        <v>29</v>
      </c>
      <c r="Y21" s="29"/>
      <c r="Z21" s="29"/>
      <c r="AA21" s="125">
        <f t="shared" si="4"/>
        <v>0</v>
      </c>
      <c r="AB21" s="29">
        <v>24</v>
      </c>
      <c r="AC21" s="30">
        <v>53</v>
      </c>
      <c r="AD21" s="54">
        <f t="shared" si="5"/>
        <v>428</v>
      </c>
      <c r="AE21" s="4">
        <v>2468</v>
      </c>
      <c r="AF21" s="56">
        <f t="shared" si="6"/>
        <v>0.17341977309562398</v>
      </c>
      <c r="AG21" s="69"/>
      <c r="AH21" s="225">
        <v>2</v>
      </c>
      <c r="AI21" s="227"/>
    </row>
    <row r="22" spans="1:54" s="60" customFormat="1" ht="15.75" thickBot="1">
      <c r="A22" s="2">
        <v>200039949</v>
      </c>
      <c r="B22" s="11">
        <v>200039949</v>
      </c>
      <c r="C22" s="48" t="s">
        <v>47</v>
      </c>
      <c r="D22" s="7">
        <v>10</v>
      </c>
      <c r="E22" s="6">
        <v>5</v>
      </c>
      <c r="F22" s="85">
        <v>12</v>
      </c>
      <c r="G22" s="7">
        <v>19</v>
      </c>
      <c r="H22" s="31">
        <v>180</v>
      </c>
      <c r="I22" s="108">
        <f t="shared" si="0"/>
        <v>7.3921971252566734E-2</v>
      </c>
      <c r="J22" s="33">
        <v>46</v>
      </c>
      <c r="K22" s="26">
        <v>289</v>
      </c>
      <c r="L22" s="37">
        <v>385</v>
      </c>
      <c r="M22" s="58">
        <f t="shared" si="1"/>
        <v>0.15811088295687886</v>
      </c>
      <c r="N22" s="76">
        <v>441</v>
      </c>
      <c r="O22" s="77">
        <f t="shared" si="2"/>
        <v>0.18110882956878849</v>
      </c>
      <c r="P22" s="27">
        <v>37</v>
      </c>
      <c r="Q22" s="35">
        <v>1152</v>
      </c>
      <c r="R22" s="195">
        <v>399</v>
      </c>
      <c r="S22" s="195">
        <v>272</v>
      </c>
      <c r="T22" s="203">
        <v>211</v>
      </c>
      <c r="U22" s="204">
        <f t="shared" si="3"/>
        <v>8.6652977412731008E-2</v>
      </c>
      <c r="V22" s="195">
        <v>13</v>
      </c>
      <c r="W22" s="20">
        <v>895</v>
      </c>
      <c r="X22" s="28">
        <v>224</v>
      </c>
      <c r="Y22" s="29">
        <v>49</v>
      </c>
      <c r="Z22" s="29">
        <v>29</v>
      </c>
      <c r="AA22" s="125">
        <f t="shared" si="4"/>
        <v>1.1909650924024641E-2</v>
      </c>
      <c r="AB22" s="29">
        <v>40</v>
      </c>
      <c r="AC22" s="30">
        <v>342</v>
      </c>
      <c r="AD22" s="54">
        <f t="shared" si="5"/>
        <v>1054</v>
      </c>
      <c r="AE22" s="4">
        <v>2435</v>
      </c>
      <c r="AF22" s="134">
        <f t="shared" si="6"/>
        <v>0.43285420944558523</v>
      </c>
      <c r="AG22" s="69"/>
      <c r="AH22" s="226">
        <v>1</v>
      </c>
      <c r="AI22" s="236">
        <v>4</v>
      </c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</row>
    <row r="23" spans="1:54" ht="15.75" thickBot="1">
      <c r="A23" s="2">
        <v>246701064</v>
      </c>
      <c r="B23" s="16">
        <v>246701064</v>
      </c>
      <c r="C23" s="147" t="s">
        <v>13</v>
      </c>
      <c r="D23" s="7">
        <v>10</v>
      </c>
      <c r="E23" s="6"/>
      <c r="F23" s="85"/>
      <c r="G23" s="7">
        <v>7</v>
      </c>
      <c r="H23" s="31">
        <v>130</v>
      </c>
      <c r="I23" s="107">
        <f t="shared" si="0"/>
        <v>5.6497175141242938E-2</v>
      </c>
      <c r="J23" s="33">
        <v>17</v>
      </c>
      <c r="K23" s="26">
        <v>354</v>
      </c>
      <c r="L23" s="37">
        <v>150</v>
      </c>
      <c r="M23" s="58">
        <f t="shared" si="1"/>
        <v>6.51890482398957E-2</v>
      </c>
      <c r="N23" s="39"/>
      <c r="O23" s="59">
        <f t="shared" si="2"/>
        <v>0</v>
      </c>
      <c r="P23" s="27">
        <v>6</v>
      </c>
      <c r="Q23" s="35">
        <v>510</v>
      </c>
      <c r="R23" s="195">
        <v>974</v>
      </c>
      <c r="S23" s="195">
        <v>454</v>
      </c>
      <c r="T23" s="197">
        <v>89</v>
      </c>
      <c r="U23" s="200">
        <f t="shared" si="3"/>
        <v>3.867883528900478E-2</v>
      </c>
      <c r="V23" s="195">
        <v>67</v>
      </c>
      <c r="W23" s="20">
        <v>1584</v>
      </c>
      <c r="X23" s="28">
        <v>27</v>
      </c>
      <c r="Y23" s="29">
        <v>41</v>
      </c>
      <c r="Z23" s="29">
        <v>99</v>
      </c>
      <c r="AA23" s="126">
        <f t="shared" si="4"/>
        <v>4.3024771838331158E-2</v>
      </c>
      <c r="AB23" s="29">
        <v>23</v>
      </c>
      <c r="AC23" s="30">
        <v>190</v>
      </c>
      <c r="AD23" s="54">
        <f t="shared" si="5"/>
        <v>239</v>
      </c>
      <c r="AE23" s="4">
        <v>2301</v>
      </c>
      <c r="AF23" s="56">
        <f t="shared" si="6"/>
        <v>0.10386788352890047</v>
      </c>
      <c r="AG23" s="69"/>
      <c r="AH23" s="272">
        <v>5</v>
      </c>
      <c r="AI23" s="227"/>
    </row>
    <row r="24" spans="1:54" ht="15.75" thickBot="1">
      <c r="A24" s="2">
        <v>245400262</v>
      </c>
      <c r="B24" s="11">
        <v>245400262</v>
      </c>
      <c r="C24" s="270" t="s">
        <v>52</v>
      </c>
      <c r="D24" s="7">
        <v>13</v>
      </c>
      <c r="E24" s="6"/>
      <c r="F24" s="85"/>
      <c r="G24" s="7">
        <v>15</v>
      </c>
      <c r="H24" s="114">
        <v>360</v>
      </c>
      <c r="I24" s="115">
        <f t="shared" si="0"/>
        <v>0.15658982166159199</v>
      </c>
      <c r="J24" s="33">
        <v>28</v>
      </c>
      <c r="K24" s="26">
        <v>121</v>
      </c>
      <c r="L24" s="116">
        <v>94</v>
      </c>
      <c r="M24" s="117">
        <f t="shared" si="1"/>
        <v>4.0887342322749022E-2</v>
      </c>
      <c r="N24" s="73">
        <v>224</v>
      </c>
      <c r="O24" s="74">
        <f t="shared" si="2"/>
        <v>9.7433666811657244E-2</v>
      </c>
      <c r="P24" s="27">
        <v>17</v>
      </c>
      <c r="Q24" s="35">
        <v>456</v>
      </c>
      <c r="R24" s="195">
        <v>138</v>
      </c>
      <c r="S24" s="195">
        <v>222</v>
      </c>
      <c r="T24" s="197">
        <v>76</v>
      </c>
      <c r="U24" s="200">
        <f t="shared" si="3"/>
        <v>3.3057851239669422E-2</v>
      </c>
      <c r="V24" s="195">
        <v>5</v>
      </c>
      <c r="W24" s="20">
        <v>441</v>
      </c>
      <c r="X24" s="28">
        <v>14</v>
      </c>
      <c r="Y24" s="29">
        <v>119</v>
      </c>
      <c r="Z24" s="29">
        <v>118</v>
      </c>
      <c r="AA24" s="126">
        <f t="shared" si="4"/>
        <v>5.1326663766855157E-2</v>
      </c>
      <c r="AB24" s="29">
        <v>1123</v>
      </c>
      <c r="AC24" s="30">
        <v>1374</v>
      </c>
      <c r="AD24" s="54">
        <f t="shared" si="5"/>
        <v>394</v>
      </c>
      <c r="AE24" s="4">
        <v>2299</v>
      </c>
      <c r="AF24" s="56">
        <f t="shared" si="6"/>
        <v>0.17137886037407568</v>
      </c>
      <c r="AG24" s="69"/>
      <c r="AH24" s="226">
        <v>1</v>
      </c>
      <c r="AI24" s="237">
        <v>3</v>
      </c>
    </row>
    <row r="25" spans="1:54" ht="15.75" thickBot="1">
      <c r="A25" s="2">
        <v>246701080</v>
      </c>
      <c r="B25" s="11">
        <v>246701080</v>
      </c>
      <c r="C25" s="8" t="s">
        <v>12</v>
      </c>
      <c r="D25" s="7">
        <v>13</v>
      </c>
      <c r="E25" s="6">
        <v>12</v>
      </c>
      <c r="F25" s="85"/>
      <c r="G25" s="7">
        <v>6</v>
      </c>
      <c r="H25" s="31">
        <v>70</v>
      </c>
      <c r="I25" s="107">
        <f t="shared" si="0"/>
        <v>3.1832651205093224E-2</v>
      </c>
      <c r="J25" s="33">
        <v>31</v>
      </c>
      <c r="K25" s="26">
        <v>389</v>
      </c>
      <c r="L25" s="37">
        <v>317</v>
      </c>
      <c r="M25" s="58">
        <f t="shared" si="1"/>
        <v>0.14415643474306503</v>
      </c>
      <c r="N25" s="151">
        <v>124</v>
      </c>
      <c r="O25" s="152">
        <f t="shared" si="2"/>
        <v>5.6389267849022283E-2</v>
      </c>
      <c r="P25" s="27">
        <v>66</v>
      </c>
      <c r="Q25" s="35">
        <v>896</v>
      </c>
      <c r="R25" s="195">
        <v>459</v>
      </c>
      <c r="S25" s="195">
        <v>662</v>
      </c>
      <c r="T25" s="197">
        <v>42</v>
      </c>
      <c r="U25" s="200">
        <f t="shared" si="3"/>
        <v>1.9099590723055934E-2</v>
      </c>
      <c r="V25" s="195">
        <v>88</v>
      </c>
      <c r="W25" s="20">
        <v>1251</v>
      </c>
      <c r="X25" s="28">
        <v>6</v>
      </c>
      <c r="Y25" s="29"/>
      <c r="Z25" s="29"/>
      <c r="AA25" s="125">
        <f t="shared" si="4"/>
        <v>0</v>
      </c>
      <c r="AB25" s="29">
        <v>15</v>
      </c>
      <c r="AC25" s="30">
        <v>21</v>
      </c>
      <c r="AD25" s="54">
        <f t="shared" si="5"/>
        <v>495</v>
      </c>
      <c r="AE25" s="4">
        <v>2199</v>
      </c>
      <c r="AF25" s="56">
        <f t="shared" si="6"/>
        <v>0.22510231923601637</v>
      </c>
      <c r="AG25" s="69"/>
      <c r="AH25" s="226">
        <v>1</v>
      </c>
      <c r="AI25" s="227"/>
    </row>
    <row r="26" spans="1:54" ht="15.75" thickBot="1">
      <c r="A26" s="2">
        <v>245701222</v>
      </c>
      <c r="B26" s="16">
        <v>245701222</v>
      </c>
      <c r="C26" s="271" t="s">
        <v>46</v>
      </c>
      <c r="D26" s="7">
        <v>43</v>
      </c>
      <c r="E26" s="6"/>
      <c r="F26" s="85">
        <v>12</v>
      </c>
      <c r="G26" s="7">
        <v>9</v>
      </c>
      <c r="H26" s="114">
        <v>1600</v>
      </c>
      <c r="I26" s="115">
        <f t="shared" si="0"/>
        <v>0.72859744990892528</v>
      </c>
      <c r="J26" s="33">
        <v>64</v>
      </c>
      <c r="K26" s="26">
        <v>209</v>
      </c>
      <c r="L26" s="37">
        <v>345</v>
      </c>
      <c r="M26" s="58">
        <f t="shared" si="1"/>
        <v>0.15710382513661203</v>
      </c>
      <c r="N26" s="76">
        <v>727</v>
      </c>
      <c r="O26" s="77">
        <f t="shared" si="2"/>
        <v>0.33105646630236796</v>
      </c>
      <c r="P26" s="27">
        <v>17</v>
      </c>
      <c r="Q26" s="35">
        <v>1298</v>
      </c>
      <c r="R26" s="195">
        <v>278</v>
      </c>
      <c r="S26" s="195">
        <v>233</v>
      </c>
      <c r="T26" s="201">
        <v>184</v>
      </c>
      <c r="U26" s="202">
        <f t="shared" si="3"/>
        <v>8.3788706739526417E-2</v>
      </c>
      <c r="V26" s="195">
        <v>25</v>
      </c>
      <c r="W26" s="20">
        <v>720</v>
      </c>
      <c r="X26" s="28">
        <v>32</v>
      </c>
      <c r="Y26" s="29">
        <v>14</v>
      </c>
      <c r="Z26" s="29">
        <v>29</v>
      </c>
      <c r="AA26" s="125">
        <f t="shared" si="4"/>
        <v>1.3205828779599272E-2</v>
      </c>
      <c r="AB26" s="29">
        <v>39</v>
      </c>
      <c r="AC26" s="30">
        <v>114</v>
      </c>
      <c r="AD26" s="54">
        <f t="shared" si="5"/>
        <v>1268</v>
      </c>
      <c r="AE26" s="4">
        <v>2196</v>
      </c>
      <c r="AF26" s="75">
        <f t="shared" si="6"/>
        <v>0.57741347905282336</v>
      </c>
      <c r="AG26" s="69"/>
      <c r="AH26" s="226">
        <v>1</v>
      </c>
      <c r="AI26" s="237">
        <v>3</v>
      </c>
    </row>
    <row r="27" spans="1:54" s="178" customFormat="1" ht="15.75" thickBot="1">
      <c r="A27" s="242">
        <v>200068112</v>
      </c>
      <c r="B27" s="243">
        <v>200068112</v>
      </c>
      <c r="C27" s="244" t="s">
        <v>9</v>
      </c>
      <c r="D27" s="245">
        <v>36</v>
      </c>
      <c r="E27" s="246">
        <v>12</v>
      </c>
      <c r="F27" s="247">
        <v>43</v>
      </c>
      <c r="G27" s="245">
        <v>6</v>
      </c>
      <c r="H27" s="248">
        <v>210</v>
      </c>
      <c r="I27" s="249">
        <f t="shared" si="0"/>
        <v>0.10184287099903007</v>
      </c>
      <c r="J27" s="250">
        <v>97</v>
      </c>
      <c r="K27" s="251">
        <v>412</v>
      </c>
      <c r="L27" s="252">
        <v>418</v>
      </c>
      <c r="M27" s="253">
        <f t="shared" si="1"/>
        <v>0.20271580989330748</v>
      </c>
      <c r="N27" s="254">
        <v>132</v>
      </c>
      <c r="O27" s="255">
        <f t="shared" si="2"/>
        <v>6.4015518913676045E-2</v>
      </c>
      <c r="P27" s="245"/>
      <c r="Q27" s="256">
        <v>962</v>
      </c>
      <c r="R27" s="257">
        <v>275</v>
      </c>
      <c r="S27" s="257">
        <v>507</v>
      </c>
      <c r="T27" s="258">
        <v>145</v>
      </c>
      <c r="U27" s="259">
        <f t="shared" si="3"/>
        <v>7.0320077594568375E-2</v>
      </c>
      <c r="V27" s="257">
        <v>10</v>
      </c>
      <c r="W27" s="260">
        <v>937</v>
      </c>
      <c r="X27" s="261">
        <v>26</v>
      </c>
      <c r="Y27" s="260">
        <v>15</v>
      </c>
      <c r="Z27" s="260">
        <v>20</v>
      </c>
      <c r="AA27" s="262">
        <f t="shared" si="4"/>
        <v>9.6993210475266739E-3</v>
      </c>
      <c r="AB27" s="260">
        <v>5</v>
      </c>
      <c r="AC27" s="263">
        <v>66</v>
      </c>
      <c r="AD27" s="264">
        <f t="shared" si="5"/>
        <v>750</v>
      </c>
      <c r="AE27" s="265">
        <v>2062</v>
      </c>
      <c r="AF27" s="266">
        <f t="shared" si="6"/>
        <v>0.36372453928225024</v>
      </c>
      <c r="AG27" s="267"/>
      <c r="AH27" s="268">
        <v>3</v>
      </c>
      <c r="AI27" s="269">
        <v>1</v>
      </c>
    </row>
    <row r="28" spans="1:54" ht="16.5" thickTop="1" thickBot="1">
      <c r="A28" s="2">
        <v>200036465</v>
      </c>
      <c r="B28" s="11">
        <v>200036465</v>
      </c>
      <c r="C28" s="8" t="s">
        <v>14</v>
      </c>
      <c r="D28" s="7">
        <v>260</v>
      </c>
      <c r="E28" s="6"/>
      <c r="F28" s="85">
        <v>24</v>
      </c>
      <c r="G28" s="7">
        <v>18</v>
      </c>
      <c r="H28" s="240">
        <v>420</v>
      </c>
      <c r="I28" s="241">
        <f t="shared" si="0"/>
        <v>0.22483940042826553</v>
      </c>
      <c r="J28" s="33">
        <v>302</v>
      </c>
      <c r="K28" s="26">
        <v>425</v>
      </c>
      <c r="L28" s="37">
        <v>170</v>
      </c>
      <c r="M28" s="58">
        <f t="shared" si="1"/>
        <v>9.1006423982869372E-2</v>
      </c>
      <c r="N28" s="39">
        <v>114</v>
      </c>
      <c r="O28" s="59">
        <f t="shared" si="2"/>
        <v>6.1027837259100645E-2</v>
      </c>
      <c r="P28" s="27">
        <v>5</v>
      </c>
      <c r="Q28" s="35">
        <v>714</v>
      </c>
      <c r="R28" s="195">
        <v>359</v>
      </c>
      <c r="S28" s="195">
        <v>306</v>
      </c>
      <c r="T28" s="197">
        <v>23</v>
      </c>
      <c r="U28" s="200">
        <f t="shared" si="3"/>
        <v>1.2312633832976445E-2</v>
      </c>
      <c r="V28" s="195">
        <v>128</v>
      </c>
      <c r="W28" s="20">
        <v>816</v>
      </c>
      <c r="X28" s="28"/>
      <c r="Y28" s="29">
        <v>31</v>
      </c>
      <c r="Z28" s="29">
        <v>4</v>
      </c>
      <c r="AA28" s="125">
        <f t="shared" si="4"/>
        <v>2.1413276231263384E-3</v>
      </c>
      <c r="AB28" s="29">
        <v>1</v>
      </c>
      <c r="AC28" s="30">
        <v>36</v>
      </c>
      <c r="AD28" s="54">
        <f t="shared" si="5"/>
        <v>331</v>
      </c>
      <c r="AE28" s="4">
        <v>1868</v>
      </c>
      <c r="AF28" s="56">
        <f t="shared" si="6"/>
        <v>0.1771948608137045</v>
      </c>
      <c r="AG28" s="56"/>
      <c r="AH28" s="268">
        <v>3</v>
      </c>
      <c r="AI28" s="227"/>
    </row>
    <row r="29" spans="1:54" ht="15.75" thickBot="1">
      <c r="A29" s="2">
        <v>200071157</v>
      </c>
      <c r="B29" s="16">
        <v>200071157</v>
      </c>
      <c r="C29" s="17" t="s">
        <v>53</v>
      </c>
      <c r="D29" s="7">
        <v>50</v>
      </c>
      <c r="E29" s="6">
        <v>6</v>
      </c>
      <c r="F29" s="85"/>
      <c r="G29" s="7">
        <v>4</v>
      </c>
      <c r="H29" s="114">
        <v>300</v>
      </c>
      <c r="I29" s="115">
        <f t="shared" si="0"/>
        <v>0.1756440281030445</v>
      </c>
      <c r="J29" s="33">
        <v>60</v>
      </c>
      <c r="K29" s="26">
        <v>717</v>
      </c>
      <c r="L29" s="119">
        <v>453</v>
      </c>
      <c r="M29" s="120">
        <f t="shared" si="1"/>
        <v>0.26522248243559721</v>
      </c>
      <c r="N29" s="39">
        <v>23</v>
      </c>
      <c r="O29" s="59">
        <f t="shared" si="2"/>
        <v>1.3466042154566744E-2</v>
      </c>
      <c r="P29" s="27">
        <v>5</v>
      </c>
      <c r="Q29" s="35">
        <v>1198</v>
      </c>
      <c r="R29" s="195">
        <v>225</v>
      </c>
      <c r="S29" s="195">
        <v>96</v>
      </c>
      <c r="T29" s="197">
        <v>38</v>
      </c>
      <c r="U29" s="200">
        <f t="shared" si="3"/>
        <v>2.224824355971897E-2</v>
      </c>
      <c r="V29" s="195">
        <v>13</v>
      </c>
      <c r="W29" s="20">
        <v>372</v>
      </c>
      <c r="X29" s="28">
        <v>29</v>
      </c>
      <c r="Y29" s="29">
        <v>20</v>
      </c>
      <c r="Z29" s="29">
        <v>20</v>
      </c>
      <c r="AA29" s="125">
        <f t="shared" si="4"/>
        <v>1.1709601873536301E-2</v>
      </c>
      <c r="AB29" s="29">
        <v>9</v>
      </c>
      <c r="AC29" s="30">
        <v>78</v>
      </c>
      <c r="AD29" s="54">
        <f t="shared" si="5"/>
        <v>520</v>
      </c>
      <c r="AE29" s="4">
        <v>1708</v>
      </c>
      <c r="AF29" s="56">
        <f t="shared" si="6"/>
        <v>0.3044496487119438</v>
      </c>
      <c r="AG29" s="56"/>
      <c r="AH29" s="227"/>
      <c r="AI29" s="268">
        <v>3</v>
      </c>
    </row>
    <row r="30" spans="1:54" ht="15.75" thickBot="1">
      <c r="A30" s="2">
        <v>200071066</v>
      </c>
      <c r="B30" s="11">
        <v>200071066</v>
      </c>
      <c r="C30" s="8" t="s">
        <v>58</v>
      </c>
      <c r="D30" s="7">
        <v>34</v>
      </c>
      <c r="E30" s="6">
        <v>52</v>
      </c>
      <c r="F30" s="141">
        <v>157</v>
      </c>
      <c r="G30" s="7">
        <v>7</v>
      </c>
      <c r="H30" s="114">
        <v>440</v>
      </c>
      <c r="I30" s="115">
        <f t="shared" si="0"/>
        <v>0.25791324736225085</v>
      </c>
      <c r="J30" s="33">
        <v>250</v>
      </c>
      <c r="K30" s="26">
        <v>520</v>
      </c>
      <c r="L30" s="37">
        <v>154</v>
      </c>
      <c r="M30" s="58">
        <f t="shared" si="1"/>
        <v>9.0269636576787812E-2</v>
      </c>
      <c r="N30" s="39">
        <v>120</v>
      </c>
      <c r="O30" s="59">
        <f t="shared" si="2"/>
        <v>7.0339976553341149E-2</v>
      </c>
      <c r="P30" s="27">
        <v>14</v>
      </c>
      <c r="Q30" s="35">
        <v>808</v>
      </c>
      <c r="R30" s="195">
        <v>155</v>
      </c>
      <c r="S30" s="195">
        <v>123</v>
      </c>
      <c r="T30" s="197">
        <v>31</v>
      </c>
      <c r="U30" s="200">
        <f t="shared" si="3"/>
        <v>1.817116060961313E-2</v>
      </c>
      <c r="V30" s="195"/>
      <c r="W30" s="20">
        <v>309</v>
      </c>
      <c r="X30" s="28">
        <v>276</v>
      </c>
      <c r="Y30" s="29">
        <v>13</v>
      </c>
      <c r="Z30" s="29">
        <v>43</v>
      </c>
      <c r="AA30" s="125">
        <f t="shared" si="4"/>
        <v>2.5205158264947247E-2</v>
      </c>
      <c r="AB30" s="29">
        <v>7</v>
      </c>
      <c r="AC30" s="30">
        <v>339</v>
      </c>
      <c r="AD30" s="54">
        <f t="shared" si="5"/>
        <v>514</v>
      </c>
      <c r="AE30" s="4">
        <v>1706</v>
      </c>
      <c r="AF30" s="56">
        <f t="shared" si="6"/>
        <v>0.30128956623681125</v>
      </c>
      <c r="AG30" s="56"/>
      <c r="AH30" s="227"/>
      <c r="AI30" s="227"/>
    </row>
    <row r="31" spans="1:54" ht="15.75" thickBot="1">
      <c r="A31" s="2">
        <v>200070746</v>
      </c>
      <c r="B31" s="11">
        <v>200070746</v>
      </c>
      <c r="C31" s="48" t="s">
        <v>50</v>
      </c>
      <c r="D31" s="7">
        <v>25</v>
      </c>
      <c r="E31" s="6">
        <v>29</v>
      </c>
      <c r="F31" s="85">
        <v>21</v>
      </c>
      <c r="G31" s="7">
        <v>6</v>
      </c>
      <c r="H31" s="114">
        <v>280</v>
      </c>
      <c r="I31" s="115">
        <f t="shared" si="0"/>
        <v>0.17834394904458598</v>
      </c>
      <c r="J31" s="33">
        <v>81</v>
      </c>
      <c r="K31" s="26">
        <v>263</v>
      </c>
      <c r="L31" s="37">
        <v>101</v>
      </c>
      <c r="M31" s="58">
        <f t="shared" si="1"/>
        <v>6.4331210191082802E-2</v>
      </c>
      <c r="N31" s="39">
        <v>48</v>
      </c>
      <c r="O31" s="59">
        <f t="shared" si="2"/>
        <v>3.0573248407643312E-2</v>
      </c>
      <c r="P31" s="27">
        <v>9</v>
      </c>
      <c r="Q31" s="35">
        <v>421</v>
      </c>
      <c r="R31" s="195">
        <v>317</v>
      </c>
      <c r="S31" s="195">
        <v>66</v>
      </c>
      <c r="T31" s="197">
        <v>47</v>
      </c>
      <c r="U31" s="200">
        <f t="shared" si="3"/>
        <v>2.9936305732484077E-2</v>
      </c>
      <c r="V31" s="195">
        <v>13</v>
      </c>
      <c r="W31" s="20">
        <v>443</v>
      </c>
      <c r="X31" s="28">
        <v>197</v>
      </c>
      <c r="Y31" s="29">
        <v>136</v>
      </c>
      <c r="Z31" s="29">
        <v>211</v>
      </c>
      <c r="AA31" s="149">
        <f t="shared" si="4"/>
        <v>0.13439490445859872</v>
      </c>
      <c r="AB31" s="29">
        <v>81</v>
      </c>
      <c r="AC31" s="30">
        <v>625</v>
      </c>
      <c r="AD31" s="54">
        <f t="shared" si="5"/>
        <v>246</v>
      </c>
      <c r="AE31" s="4">
        <v>1570</v>
      </c>
      <c r="AF31" s="56">
        <f t="shared" si="6"/>
        <v>0.15668789808917197</v>
      </c>
      <c r="AG31" s="56"/>
      <c r="AH31" s="227"/>
      <c r="AI31" s="227"/>
    </row>
    <row r="32" spans="1:54" ht="15.75" thickBot="1">
      <c r="A32" s="2">
        <v>245701271</v>
      </c>
      <c r="B32" s="16">
        <v>245701271</v>
      </c>
      <c r="C32" s="17" t="s">
        <v>51</v>
      </c>
      <c r="D32" s="7">
        <v>19</v>
      </c>
      <c r="E32" s="6"/>
      <c r="F32" s="85">
        <v>6</v>
      </c>
      <c r="G32" s="7">
        <v>12</v>
      </c>
      <c r="H32" s="114">
        <v>750</v>
      </c>
      <c r="I32" s="115">
        <f t="shared" si="0"/>
        <v>0.50234427327528464</v>
      </c>
      <c r="J32" s="33">
        <v>37</v>
      </c>
      <c r="K32" s="26">
        <v>311</v>
      </c>
      <c r="L32" s="142">
        <v>350</v>
      </c>
      <c r="M32" s="143">
        <f t="shared" si="1"/>
        <v>0.23442732752846618</v>
      </c>
      <c r="N32" s="73">
        <v>118</v>
      </c>
      <c r="O32" s="74">
        <f t="shared" si="2"/>
        <v>7.9035498995311454E-2</v>
      </c>
      <c r="P32" s="27"/>
      <c r="Q32" s="35">
        <v>779</v>
      </c>
      <c r="R32" s="195">
        <v>274</v>
      </c>
      <c r="S32" s="195">
        <v>160</v>
      </c>
      <c r="T32" s="197">
        <v>35</v>
      </c>
      <c r="U32" s="200">
        <f t="shared" si="3"/>
        <v>2.3442732752846619E-2</v>
      </c>
      <c r="V32" s="195">
        <v>16</v>
      </c>
      <c r="W32" s="20">
        <v>485</v>
      </c>
      <c r="X32" s="28">
        <v>21</v>
      </c>
      <c r="Y32" s="29">
        <v>11</v>
      </c>
      <c r="Z32" s="29">
        <v>50</v>
      </c>
      <c r="AA32" s="125">
        <f t="shared" si="4"/>
        <v>3.3489618218352314E-2</v>
      </c>
      <c r="AB32" s="29">
        <v>110</v>
      </c>
      <c r="AC32" s="30">
        <v>192</v>
      </c>
      <c r="AD32" s="54">
        <f t="shared" si="5"/>
        <v>509</v>
      </c>
      <c r="AE32" s="4">
        <v>1493</v>
      </c>
      <c r="AF32" s="132">
        <f t="shared" si="6"/>
        <v>0.34092431346282653</v>
      </c>
      <c r="AG32" s="132"/>
      <c r="AH32" s="227"/>
      <c r="AI32" s="227"/>
    </row>
    <row r="33" spans="1:54" ht="15.75" thickBot="1">
      <c r="A33" s="2">
        <v>200067502</v>
      </c>
      <c r="B33" s="47">
        <v>200067502</v>
      </c>
      <c r="C33" s="14" t="s">
        <v>56</v>
      </c>
      <c r="D33" s="7"/>
      <c r="E33" s="6"/>
      <c r="F33" s="85"/>
      <c r="G33" s="7">
        <v>1</v>
      </c>
      <c r="H33" s="31"/>
      <c r="I33" s="107"/>
      <c r="J33" s="33">
        <v>1</v>
      </c>
      <c r="K33" s="26">
        <v>414</v>
      </c>
      <c r="L33" s="72">
        <v>368</v>
      </c>
      <c r="M33" s="70">
        <f t="shared" si="1"/>
        <v>0.24881676808654496</v>
      </c>
      <c r="N33" s="76">
        <v>170</v>
      </c>
      <c r="O33" s="77">
        <f t="shared" si="2"/>
        <v>0.11494252873563218</v>
      </c>
      <c r="P33" s="27">
        <v>16</v>
      </c>
      <c r="Q33" s="35">
        <v>968</v>
      </c>
      <c r="R33" s="195">
        <v>123</v>
      </c>
      <c r="S33" s="195">
        <v>174</v>
      </c>
      <c r="T33" s="205">
        <v>149</v>
      </c>
      <c r="U33" s="206">
        <f t="shared" si="3"/>
        <v>0.10074374577417174</v>
      </c>
      <c r="V33" s="195">
        <v>19</v>
      </c>
      <c r="W33" s="20">
        <v>465</v>
      </c>
      <c r="X33" s="28">
        <v>45</v>
      </c>
      <c r="Y33" s="29"/>
      <c r="Z33" s="29"/>
      <c r="AA33" s="125">
        <f t="shared" si="4"/>
        <v>0</v>
      </c>
      <c r="AB33" s="29"/>
      <c r="AC33" s="30">
        <v>45</v>
      </c>
      <c r="AD33" s="54">
        <f t="shared" si="5"/>
        <v>687</v>
      </c>
      <c r="AE33" s="4">
        <v>1479</v>
      </c>
      <c r="AF33" s="134">
        <f t="shared" si="6"/>
        <v>0.46450304259634889</v>
      </c>
      <c r="AG33" s="134"/>
      <c r="AH33" s="227"/>
      <c r="AI33" s="227"/>
    </row>
    <row r="34" spans="1:54" ht="15.75" thickBot="1">
      <c r="A34" s="2">
        <v>200068658</v>
      </c>
      <c r="B34" s="16">
        <v>200068658</v>
      </c>
      <c r="C34" s="17" t="s">
        <v>33</v>
      </c>
      <c r="D34" s="7">
        <v>12</v>
      </c>
      <c r="E34" s="6">
        <v>12</v>
      </c>
      <c r="F34" s="85">
        <v>3</v>
      </c>
      <c r="G34" s="7">
        <v>10</v>
      </c>
      <c r="H34" s="123">
        <v>80</v>
      </c>
      <c r="I34" s="108">
        <f>H34/AE34</f>
        <v>5.5749128919860627E-2</v>
      </c>
      <c r="J34" s="33">
        <v>37</v>
      </c>
      <c r="K34" s="26">
        <v>590</v>
      </c>
      <c r="L34" s="142">
        <v>302</v>
      </c>
      <c r="M34" s="143">
        <f t="shared" si="1"/>
        <v>0.21045296167247388</v>
      </c>
      <c r="N34" s="76">
        <v>115</v>
      </c>
      <c r="O34" s="77">
        <f t="shared" si="2"/>
        <v>8.0139372822299645E-2</v>
      </c>
      <c r="P34" s="27">
        <v>15</v>
      </c>
      <c r="Q34" s="35">
        <v>1022</v>
      </c>
      <c r="R34" s="195">
        <v>176</v>
      </c>
      <c r="S34" s="195">
        <v>137</v>
      </c>
      <c r="T34" s="197">
        <v>57</v>
      </c>
      <c r="U34" s="200">
        <f t="shared" si="3"/>
        <v>3.9721254355400699E-2</v>
      </c>
      <c r="V34" s="195"/>
      <c r="W34" s="20">
        <v>370</v>
      </c>
      <c r="X34" s="28"/>
      <c r="Y34" s="29"/>
      <c r="Z34" s="29"/>
      <c r="AA34" s="125">
        <f t="shared" si="4"/>
        <v>0</v>
      </c>
      <c r="AB34" s="29">
        <v>6</v>
      </c>
      <c r="AC34" s="30">
        <v>6</v>
      </c>
      <c r="AD34" s="54">
        <f t="shared" si="5"/>
        <v>489</v>
      </c>
      <c r="AE34" s="4">
        <v>1435</v>
      </c>
      <c r="AF34" s="132">
        <f t="shared" si="6"/>
        <v>0.34076655052264809</v>
      </c>
      <c r="AG34" s="132"/>
      <c r="AH34" s="227"/>
      <c r="AI34" s="227"/>
    </row>
    <row r="35" spans="1:54" ht="15.75" thickBot="1">
      <c r="A35" s="2">
        <v>200070845</v>
      </c>
      <c r="B35" s="11">
        <v>200070845</v>
      </c>
      <c r="C35" s="8" t="s">
        <v>57</v>
      </c>
      <c r="D35" s="7">
        <v>18</v>
      </c>
      <c r="E35" s="6">
        <v>5</v>
      </c>
      <c r="F35" s="85">
        <v>32</v>
      </c>
      <c r="G35" s="7"/>
      <c r="H35" s="123"/>
      <c r="I35" s="108"/>
      <c r="J35" s="33">
        <v>55</v>
      </c>
      <c r="K35" s="26">
        <v>806</v>
      </c>
      <c r="L35" s="37">
        <v>96</v>
      </c>
      <c r="M35" s="58">
        <f t="shared" ref="M35:M66" si="7">L35/AE35</f>
        <v>7.0588235294117646E-2</v>
      </c>
      <c r="N35" s="76">
        <v>107</v>
      </c>
      <c r="O35" s="77">
        <f t="shared" ref="O35:O66" si="8">N35/AE35</f>
        <v>7.8676470588235292E-2</v>
      </c>
      <c r="P35" s="27">
        <v>2</v>
      </c>
      <c r="Q35" s="35">
        <v>1011</v>
      </c>
      <c r="R35" s="195">
        <v>14</v>
      </c>
      <c r="S35" s="195"/>
      <c r="T35" s="197"/>
      <c r="U35" s="200">
        <f t="shared" ref="U35:U66" si="9">T35/AE35</f>
        <v>0</v>
      </c>
      <c r="V35" s="195">
        <v>16</v>
      </c>
      <c r="W35" s="20">
        <v>30</v>
      </c>
      <c r="X35" s="28">
        <v>117</v>
      </c>
      <c r="Y35" s="29">
        <v>57</v>
      </c>
      <c r="Z35" s="29">
        <v>66</v>
      </c>
      <c r="AA35" s="126">
        <f t="shared" ref="AA35:AA66" si="10">Z35/AE35</f>
        <v>4.8529411764705883E-2</v>
      </c>
      <c r="AB35" s="29">
        <v>24</v>
      </c>
      <c r="AC35" s="30">
        <v>264</v>
      </c>
      <c r="AD35" s="54">
        <f t="shared" ref="AD35:AD66" si="11">E35+F35+L35+N35+T35</f>
        <v>240</v>
      </c>
      <c r="AE35" s="4">
        <v>1360</v>
      </c>
      <c r="AF35" s="56">
        <f t="shared" ref="AF35:AF66" si="12">AD35/AE35</f>
        <v>0.17647058823529413</v>
      </c>
      <c r="AG35" s="56"/>
      <c r="AH35" s="227"/>
      <c r="AI35" s="227"/>
    </row>
    <row r="36" spans="1:54" s="1" customFormat="1" ht="15.75" thickBot="1">
      <c r="A36" s="2">
        <v>246800569</v>
      </c>
      <c r="B36" s="16">
        <v>246800569</v>
      </c>
      <c r="C36" s="271" t="s">
        <v>15</v>
      </c>
      <c r="D36" s="7">
        <v>11</v>
      </c>
      <c r="E36" s="6"/>
      <c r="F36" s="85"/>
      <c r="G36" s="7">
        <v>12</v>
      </c>
      <c r="H36" s="114">
        <v>380</v>
      </c>
      <c r="I36" s="115">
        <f>H36/AE36</f>
        <v>0.28231797919762258</v>
      </c>
      <c r="J36" s="33">
        <v>23</v>
      </c>
      <c r="K36" s="26">
        <v>553</v>
      </c>
      <c r="L36" s="37">
        <v>150</v>
      </c>
      <c r="M36" s="58">
        <f t="shared" si="7"/>
        <v>0.11144130757800892</v>
      </c>
      <c r="N36" s="39">
        <v>39</v>
      </c>
      <c r="O36" s="59">
        <f t="shared" si="8"/>
        <v>2.8974739970282319E-2</v>
      </c>
      <c r="P36" s="27"/>
      <c r="Q36" s="35">
        <v>742</v>
      </c>
      <c r="R36" s="195">
        <v>341</v>
      </c>
      <c r="S36" s="195">
        <v>146</v>
      </c>
      <c r="T36" s="197">
        <v>52</v>
      </c>
      <c r="U36" s="200">
        <f t="shared" si="9"/>
        <v>3.8632986627043092E-2</v>
      </c>
      <c r="V36" s="195">
        <v>18</v>
      </c>
      <c r="W36" s="20">
        <v>557</v>
      </c>
      <c r="X36" s="28">
        <v>11</v>
      </c>
      <c r="Y36" s="29"/>
      <c r="Z36" s="29">
        <v>6</v>
      </c>
      <c r="AA36" s="125">
        <f t="shared" si="10"/>
        <v>4.4576523031203564E-3</v>
      </c>
      <c r="AB36" s="29">
        <v>7</v>
      </c>
      <c r="AC36" s="30">
        <v>24</v>
      </c>
      <c r="AD36" s="54">
        <f t="shared" si="11"/>
        <v>241</v>
      </c>
      <c r="AE36" s="4">
        <v>1346</v>
      </c>
      <c r="AF36" s="56">
        <f t="shared" si="12"/>
        <v>0.17904903417533433</v>
      </c>
      <c r="AG36" s="56"/>
      <c r="AH36" s="227"/>
      <c r="AI36" s="227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</row>
    <row r="37" spans="1:54">
      <c r="A37" s="2">
        <v>200049187</v>
      </c>
      <c r="B37" s="11">
        <v>200049187</v>
      </c>
      <c r="C37" s="8" t="s">
        <v>55</v>
      </c>
      <c r="D37" s="7">
        <v>58</v>
      </c>
      <c r="E37" s="6"/>
      <c r="F37" s="85">
        <v>28</v>
      </c>
      <c r="G37" s="7"/>
      <c r="H37" s="112">
        <v>200</v>
      </c>
      <c r="I37" s="118">
        <f>H37/AE37</f>
        <v>0.15847860538827258</v>
      </c>
      <c r="J37" s="33">
        <v>86</v>
      </c>
      <c r="K37" s="26">
        <v>174</v>
      </c>
      <c r="L37" s="72">
        <v>292</v>
      </c>
      <c r="M37" s="70">
        <f t="shared" si="7"/>
        <v>0.23137876386687797</v>
      </c>
      <c r="N37" s="39">
        <v>34</v>
      </c>
      <c r="O37" s="59">
        <f t="shared" si="8"/>
        <v>2.694136291600634E-2</v>
      </c>
      <c r="P37" s="27">
        <v>202</v>
      </c>
      <c r="Q37" s="35">
        <v>702</v>
      </c>
      <c r="R37" s="195"/>
      <c r="S37" s="195">
        <v>161</v>
      </c>
      <c r="T37" s="197"/>
      <c r="U37" s="200">
        <f t="shared" si="9"/>
        <v>0</v>
      </c>
      <c r="V37" s="195"/>
      <c r="W37" s="20">
        <v>161</v>
      </c>
      <c r="X37" s="28">
        <v>106</v>
      </c>
      <c r="Y37" s="29">
        <v>159</v>
      </c>
      <c r="Z37" s="29">
        <v>48</v>
      </c>
      <c r="AA37" s="125">
        <f t="shared" si="10"/>
        <v>3.8034865293185421E-2</v>
      </c>
      <c r="AB37" s="29"/>
      <c r="AC37" s="30">
        <v>313</v>
      </c>
      <c r="AD37" s="54">
        <f t="shared" si="11"/>
        <v>354</v>
      </c>
      <c r="AE37" s="4">
        <v>1262</v>
      </c>
      <c r="AF37" s="56">
        <f t="shared" si="12"/>
        <v>0.28050713153724249</v>
      </c>
      <c r="AG37" s="56"/>
      <c r="AH37" s="227"/>
      <c r="AI37" s="227"/>
    </row>
    <row r="38" spans="1:54">
      <c r="A38" s="2">
        <v>200034635</v>
      </c>
      <c r="B38" s="9">
        <v>200034635</v>
      </c>
      <c r="C38" s="10" t="s">
        <v>25</v>
      </c>
      <c r="D38" s="7"/>
      <c r="E38" s="6"/>
      <c r="F38" s="85"/>
      <c r="G38" s="7">
        <v>16</v>
      </c>
      <c r="H38" s="31"/>
      <c r="I38" s="108"/>
      <c r="J38" s="33">
        <v>16</v>
      </c>
      <c r="K38" s="26">
        <v>40</v>
      </c>
      <c r="L38" s="37">
        <v>18</v>
      </c>
      <c r="M38" s="58">
        <f t="shared" si="7"/>
        <v>1.4729950900163666E-2</v>
      </c>
      <c r="N38" s="39"/>
      <c r="O38" s="59">
        <f t="shared" si="8"/>
        <v>0</v>
      </c>
      <c r="P38" s="27"/>
      <c r="Q38" s="35">
        <v>58</v>
      </c>
      <c r="R38" s="195">
        <v>523</v>
      </c>
      <c r="S38" s="195">
        <v>436</v>
      </c>
      <c r="T38" s="197">
        <v>54</v>
      </c>
      <c r="U38" s="200">
        <f t="shared" si="9"/>
        <v>4.4189852700491E-2</v>
      </c>
      <c r="V38" s="195">
        <v>78</v>
      </c>
      <c r="W38" s="20">
        <v>1091</v>
      </c>
      <c r="X38" s="28">
        <v>34</v>
      </c>
      <c r="Y38" s="29">
        <v>8</v>
      </c>
      <c r="Z38" s="29">
        <v>8</v>
      </c>
      <c r="AA38" s="125">
        <f t="shared" si="10"/>
        <v>6.5466448445171853E-3</v>
      </c>
      <c r="AB38" s="29">
        <v>7</v>
      </c>
      <c r="AC38" s="30">
        <v>57</v>
      </c>
      <c r="AD38" s="54">
        <f t="shared" si="11"/>
        <v>72</v>
      </c>
      <c r="AE38" s="4">
        <v>1222</v>
      </c>
      <c r="AF38" s="56">
        <f t="shared" si="12"/>
        <v>5.8919803600654665E-2</v>
      </c>
      <c r="AG38" s="56"/>
      <c r="AH38" s="227"/>
      <c r="AI38" s="227"/>
    </row>
    <row r="39" spans="1:54" ht="15.75" thickBot="1">
      <c r="A39" s="2">
        <v>200041325</v>
      </c>
      <c r="B39" s="102">
        <v>200041325</v>
      </c>
      <c r="C39" s="103" t="s">
        <v>22</v>
      </c>
      <c r="D39" s="7"/>
      <c r="E39" s="6"/>
      <c r="F39" s="85"/>
      <c r="G39" s="7"/>
      <c r="H39" s="31"/>
      <c r="I39" s="107"/>
      <c r="J39" s="33"/>
      <c r="K39" s="26">
        <v>54</v>
      </c>
      <c r="L39" s="37">
        <v>11</v>
      </c>
      <c r="M39" s="58">
        <f t="shared" si="7"/>
        <v>9.2748735244519397E-3</v>
      </c>
      <c r="N39" s="39">
        <v>9</v>
      </c>
      <c r="O39" s="59">
        <f t="shared" si="8"/>
        <v>7.5885328836424954E-3</v>
      </c>
      <c r="P39" s="27"/>
      <c r="Q39" s="35">
        <v>74</v>
      </c>
      <c r="R39" s="195">
        <v>500</v>
      </c>
      <c r="S39" s="195">
        <v>436</v>
      </c>
      <c r="T39" s="201">
        <v>64</v>
      </c>
      <c r="U39" s="202">
        <f t="shared" si="9"/>
        <v>5.3962900505902189E-2</v>
      </c>
      <c r="V39" s="195">
        <v>54</v>
      </c>
      <c r="W39" s="20">
        <v>1054</v>
      </c>
      <c r="X39" s="28">
        <v>24</v>
      </c>
      <c r="Y39" s="29"/>
      <c r="Z39" s="29">
        <v>13</v>
      </c>
      <c r="AA39" s="125">
        <f t="shared" si="10"/>
        <v>1.0961214165261383E-2</v>
      </c>
      <c r="AB39" s="29">
        <v>21</v>
      </c>
      <c r="AC39" s="30">
        <v>58</v>
      </c>
      <c r="AD39" s="54">
        <f t="shared" si="11"/>
        <v>84</v>
      </c>
      <c r="AE39" s="4">
        <v>1186</v>
      </c>
      <c r="AF39" s="56">
        <f t="shared" si="12"/>
        <v>7.0826306913996634E-2</v>
      </c>
      <c r="AG39" s="56"/>
      <c r="AH39" s="227"/>
      <c r="AI39" s="227"/>
    </row>
    <row r="40" spans="1:54" ht="15.75" thickBot="1">
      <c r="A40" s="2">
        <v>200068682</v>
      </c>
      <c r="B40" s="11">
        <v>200068682</v>
      </c>
      <c r="C40" s="48" t="s">
        <v>49</v>
      </c>
      <c r="D40" s="7">
        <v>8</v>
      </c>
      <c r="E40" s="6">
        <v>237</v>
      </c>
      <c r="F40" s="141">
        <v>157</v>
      </c>
      <c r="G40" s="7"/>
      <c r="H40" s="114">
        <v>480</v>
      </c>
      <c r="I40" s="115">
        <f>H40/AE40</f>
        <v>0.43956043956043955</v>
      </c>
      <c r="J40" s="33">
        <v>402</v>
      </c>
      <c r="K40" s="26">
        <v>66</v>
      </c>
      <c r="L40" s="119">
        <v>453</v>
      </c>
      <c r="M40" s="120">
        <f t="shared" si="7"/>
        <v>0.41483516483516486</v>
      </c>
      <c r="N40" s="39">
        <v>73</v>
      </c>
      <c r="O40" s="59">
        <f t="shared" si="8"/>
        <v>6.6849816849816848E-2</v>
      </c>
      <c r="P40" s="27">
        <v>3</v>
      </c>
      <c r="Q40" s="35">
        <v>595</v>
      </c>
      <c r="R40" s="195"/>
      <c r="S40" s="195">
        <v>16</v>
      </c>
      <c r="T40" s="197"/>
      <c r="U40" s="200">
        <f t="shared" si="9"/>
        <v>0</v>
      </c>
      <c r="V40" s="195">
        <v>5</v>
      </c>
      <c r="W40" s="20">
        <v>21</v>
      </c>
      <c r="X40" s="28"/>
      <c r="Y40" s="29"/>
      <c r="Z40" s="29">
        <v>74</v>
      </c>
      <c r="AA40" s="125">
        <f t="shared" si="10"/>
        <v>6.7765567765567761E-2</v>
      </c>
      <c r="AB40" s="29"/>
      <c r="AC40" s="30">
        <v>74</v>
      </c>
      <c r="AD40" s="54">
        <f t="shared" si="11"/>
        <v>920</v>
      </c>
      <c r="AE40" s="4">
        <v>1092</v>
      </c>
      <c r="AF40" s="75">
        <f t="shared" si="12"/>
        <v>0.8424908424908425</v>
      </c>
      <c r="AG40" s="75"/>
      <c r="AH40" s="237">
        <v>3</v>
      </c>
      <c r="AI40" s="225">
        <v>2</v>
      </c>
    </row>
    <row r="41" spans="1:54">
      <c r="A41" s="2">
        <v>246700744</v>
      </c>
      <c r="B41" s="104">
        <v>246700744</v>
      </c>
      <c r="C41" s="105" t="s">
        <v>17</v>
      </c>
      <c r="D41" s="7"/>
      <c r="E41" s="6"/>
      <c r="F41" s="85"/>
      <c r="G41" s="7">
        <v>7</v>
      </c>
      <c r="H41" s="31"/>
      <c r="I41" s="107"/>
      <c r="J41" s="33">
        <v>7</v>
      </c>
      <c r="K41" s="26">
        <v>85</v>
      </c>
      <c r="L41" s="72">
        <v>259</v>
      </c>
      <c r="M41" s="70">
        <f t="shared" si="7"/>
        <v>0.24433962264150944</v>
      </c>
      <c r="N41" s="39"/>
      <c r="O41" s="59">
        <f t="shared" si="8"/>
        <v>0</v>
      </c>
      <c r="P41" s="27">
        <v>4</v>
      </c>
      <c r="Q41" s="35">
        <v>348</v>
      </c>
      <c r="R41" s="195">
        <v>526</v>
      </c>
      <c r="S41" s="195">
        <v>116</v>
      </c>
      <c r="T41" s="197">
        <v>28</v>
      </c>
      <c r="U41" s="200">
        <f t="shared" si="9"/>
        <v>2.6415094339622643E-2</v>
      </c>
      <c r="V41" s="195">
        <v>21</v>
      </c>
      <c r="W41" s="20">
        <v>691</v>
      </c>
      <c r="X41" s="28">
        <v>5</v>
      </c>
      <c r="Y41" s="29"/>
      <c r="Z41" s="29"/>
      <c r="AA41" s="125">
        <f t="shared" si="10"/>
        <v>0</v>
      </c>
      <c r="AB41" s="29">
        <v>9</v>
      </c>
      <c r="AC41" s="30">
        <v>14</v>
      </c>
      <c r="AD41" s="54">
        <f t="shared" si="11"/>
        <v>287</v>
      </c>
      <c r="AE41" s="4">
        <v>1060</v>
      </c>
      <c r="AF41" s="56">
        <f t="shared" si="12"/>
        <v>0.27075471698113207</v>
      </c>
      <c r="AG41" s="56"/>
      <c r="AH41" s="227"/>
      <c r="AI41" s="227"/>
    </row>
    <row r="42" spans="1:54">
      <c r="A42" s="2">
        <v>200068377</v>
      </c>
      <c r="B42" s="104">
        <v>200068377</v>
      </c>
      <c r="C42" s="105" t="s">
        <v>64</v>
      </c>
      <c r="D42" s="7">
        <v>108</v>
      </c>
      <c r="E42" s="6">
        <v>18</v>
      </c>
      <c r="F42" s="85">
        <v>8</v>
      </c>
      <c r="G42" s="7"/>
      <c r="H42" s="31"/>
      <c r="I42" s="107"/>
      <c r="J42" s="33">
        <v>134</v>
      </c>
      <c r="K42" s="26">
        <v>407</v>
      </c>
      <c r="L42" s="37">
        <v>66</v>
      </c>
      <c r="M42" s="58">
        <f t="shared" si="7"/>
        <v>6.5217391304347824E-2</v>
      </c>
      <c r="N42" s="39">
        <v>11</v>
      </c>
      <c r="O42" s="59">
        <f t="shared" si="8"/>
        <v>1.0869565217391304E-2</v>
      </c>
      <c r="P42" s="27"/>
      <c r="Q42" s="35">
        <v>484</v>
      </c>
      <c r="R42" s="195">
        <v>149</v>
      </c>
      <c r="S42" s="195">
        <v>33</v>
      </c>
      <c r="T42" s="197"/>
      <c r="U42" s="200">
        <f t="shared" si="9"/>
        <v>0</v>
      </c>
      <c r="V42" s="195"/>
      <c r="W42" s="20">
        <v>182</v>
      </c>
      <c r="X42" s="28">
        <v>137</v>
      </c>
      <c r="Y42" s="29">
        <v>45</v>
      </c>
      <c r="Z42" s="29">
        <v>24</v>
      </c>
      <c r="AA42" s="125">
        <f t="shared" si="10"/>
        <v>2.3715415019762844E-2</v>
      </c>
      <c r="AB42" s="29">
        <v>6</v>
      </c>
      <c r="AC42" s="30">
        <v>212</v>
      </c>
      <c r="AD42" s="54">
        <f t="shared" si="11"/>
        <v>103</v>
      </c>
      <c r="AE42" s="4">
        <v>1012</v>
      </c>
      <c r="AF42" s="56">
        <f t="shared" si="12"/>
        <v>0.10177865612648221</v>
      </c>
      <c r="AG42" s="56"/>
      <c r="AH42" s="227"/>
      <c r="AI42" s="227"/>
    </row>
    <row r="43" spans="1:54">
      <c r="A43" s="2">
        <v>200033025</v>
      </c>
      <c r="B43" s="11">
        <v>200033025</v>
      </c>
      <c r="C43" s="17" t="s">
        <v>60</v>
      </c>
      <c r="D43" s="7">
        <v>131</v>
      </c>
      <c r="E43" s="6">
        <v>80</v>
      </c>
      <c r="F43" s="85">
        <v>100</v>
      </c>
      <c r="G43" s="7">
        <v>9</v>
      </c>
      <c r="H43" s="112">
        <v>180</v>
      </c>
      <c r="I43" s="113">
        <f t="shared" ref="I43:I48" si="13">H43/AE43</f>
        <v>0.18126888217522658</v>
      </c>
      <c r="J43" s="33">
        <v>320</v>
      </c>
      <c r="K43" s="26">
        <v>442</v>
      </c>
      <c r="L43" s="37">
        <v>103</v>
      </c>
      <c r="M43" s="58">
        <f t="shared" si="7"/>
        <v>0.10372608257804633</v>
      </c>
      <c r="N43" s="39">
        <v>30</v>
      </c>
      <c r="O43" s="59">
        <f t="shared" si="8"/>
        <v>3.0211480362537766E-2</v>
      </c>
      <c r="P43" s="27"/>
      <c r="Q43" s="35">
        <v>575</v>
      </c>
      <c r="R43" s="195">
        <v>66</v>
      </c>
      <c r="S43" s="195"/>
      <c r="T43" s="197"/>
      <c r="U43" s="200">
        <f t="shared" si="9"/>
        <v>0</v>
      </c>
      <c r="V43" s="195"/>
      <c r="W43" s="20">
        <v>66</v>
      </c>
      <c r="X43" s="28"/>
      <c r="Y43" s="29">
        <v>23</v>
      </c>
      <c r="Z43" s="29">
        <v>4</v>
      </c>
      <c r="AA43" s="125">
        <f t="shared" si="10"/>
        <v>4.0281973816717019E-3</v>
      </c>
      <c r="AB43" s="29">
        <v>5</v>
      </c>
      <c r="AC43" s="30">
        <v>32</v>
      </c>
      <c r="AD43" s="54">
        <f t="shared" si="11"/>
        <v>313</v>
      </c>
      <c r="AE43" s="4">
        <v>993</v>
      </c>
      <c r="AF43" s="56">
        <f t="shared" si="12"/>
        <v>0.3152064451158107</v>
      </c>
      <c r="AG43" s="56"/>
      <c r="AH43" s="227"/>
      <c r="AI43" s="227"/>
    </row>
    <row r="44" spans="1:54" ht="15.75" thickBot="1">
      <c r="A44" s="2">
        <v>245700695</v>
      </c>
      <c r="B44" s="16">
        <v>245700695</v>
      </c>
      <c r="C44" s="17" t="s">
        <v>65</v>
      </c>
      <c r="D44" s="7">
        <v>5</v>
      </c>
      <c r="E44" s="6"/>
      <c r="F44" s="85"/>
      <c r="G44" s="7"/>
      <c r="H44" s="31"/>
      <c r="I44" s="107">
        <f t="shared" si="13"/>
        <v>0</v>
      </c>
      <c r="J44" s="33">
        <v>5</v>
      </c>
      <c r="K44" s="26">
        <v>26</v>
      </c>
      <c r="L44" s="37"/>
      <c r="M44" s="58">
        <f t="shared" si="7"/>
        <v>0</v>
      </c>
      <c r="N44" s="39">
        <v>8</v>
      </c>
      <c r="O44" s="59">
        <f t="shared" si="8"/>
        <v>8.130081300813009E-3</v>
      </c>
      <c r="P44" s="27"/>
      <c r="Q44" s="35">
        <v>34</v>
      </c>
      <c r="R44" s="195">
        <v>428</v>
      </c>
      <c r="S44" s="195">
        <v>292</v>
      </c>
      <c r="T44" s="205">
        <v>127</v>
      </c>
      <c r="U44" s="206">
        <f t="shared" si="9"/>
        <v>0.1290650406504065</v>
      </c>
      <c r="V44" s="195">
        <v>51</v>
      </c>
      <c r="W44" s="20">
        <v>898</v>
      </c>
      <c r="X44" s="28">
        <v>12</v>
      </c>
      <c r="Y44" s="29">
        <v>5</v>
      </c>
      <c r="Z44" s="29">
        <v>30</v>
      </c>
      <c r="AA44" s="125">
        <f t="shared" si="10"/>
        <v>3.048780487804878E-2</v>
      </c>
      <c r="AB44" s="29"/>
      <c r="AC44" s="30">
        <v>47</v>
      </c>
      <c r="AD44" s="54">
        <f t="shared" si="11"/>
        <v>135</v>
      </c>
      <c r="AE44" s="4">
        <v>984</v>
      </c>
      <c r="AF44" s="56">
        <f t="shared" si="12"/>
        <v>0.13719512195121952</v>
      </c>
      <c r="AG44" s="56"/>
      <c r="AH44" s="227"/>
      <c r="AI44" s="227"/>
    </row>
    <row r="45" spans="1:54" s="1" customFormat="1" ht="15.75" thickBot="1">
      <c r="A45" s="2">
        <v>200041515</v>
      </c>
      <c r="B45" s="11">
        <v>200041515</v>
      </c>
      <c r="C45" s="8" t="s">
        <v>63</v>
      </c>
      <c r="D45" s="7">
        <v>79</v>
      </c>
      <c r="E45" s="6">
        <v>50</v>
      </c>
      <c r="F45" s="122">
        <v>67</v>
      </c>
      <c r="G45" s="7">
        <v>6</v>
      </c>
      <c r="H45" s="112">
        <v>140</v>
      </c>
      <c r="I45" s="113">
        <f t="shared" si="13"/>
        <v>0.14462809917355371</v>
      </c>
      <c r="J45" s="33">
        <v>202</v>
      </c>
      <c r="K45" s="26">
        <v>408</v>
      </c>
      <c r="L45" s="37">
        <v>12</v>
      </c>
      <c r="M45" s="58">
        <f t="shared" si="7"/>
        <v>1.2396694214876033E-2</v>
      </c>
      <c r="N45" s="76">
        <v>147</v>
      </c>
      <c r="O45" s="77">
        <f t="shared" si="8"/>
        <v>0.1518595041322314</v>
      </c>
      <c r="P45" s="27">
        <v>4</v>
      </c>
      <c r="Q45" s="35">
        <v>571</v>
      </c>
      <c r="R45" s="195">
        <v>40</v>
      </c>
      <c r="S45" s="195">
        <v>67</v>
      </c>
      <c r="T45" s="197">
        <v>14</v>
      </c>
      <c r="U45" s="200">
        <f t="shared" si="9"/>
        <v>1.4462809917355372E-2</v>
      </c>
      <c r="V45" s="195"/>
      <c r="W45" s="20">
        <v>121</v>
      </c>
      <c r="X45" s="28">
        <v>31</v>
      </c>
      <c r="Y45" s="29">
        <v>11</v>
      </c>
      <c r="Z45" s="29">
        <v>30</v>
      </c>
      <c r="AA45" s="125">
        <f t="shared" si="10"/>
        <v>3.0991735537190084E-2</v>
      </c>
      <c r="AB45" s="29">
        <v>2</v>
      </c>
      <c r="AC45" s="30">
        <v>74</v>
      </c>
      <c r="AD45" s="54">
        <f t="shared" si="11"/>
        <v>290</v>
      </c>
      <c r="AE45" s="4">
        <v>968</v>
      </c>
      <c r="AF45" s="56">
        <f t="shared" si="12"/>
        <v>0.29958677685950413</v>
      </c>
      <c r="AG45" s="56"/>
      <c r="AH45" s="227"/>
      <c r="AI45" s="227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</row>
    <row r="46" spans="1:54" s="1" customFormat="1" ht="15.75" thickBot="1">
      <c r="A46" s="2">
        <v>245701404</v>
      </c>
      <c r="B46" s="11">
        <v>245701404</v>
      </c>
      <c r="C46" s="270" t="s">
        <v>62</v>
      </c>
      <c r="D46" s="7">
        <v>4</v>
      </c>
      <c r="E46" s="6">
        <v>6</v>
      </c>
      <c r="F46" s="85"/>
      <c r="G46" s="7">
        <v>8</v>
      </c>
      <c r="H46" s="31"/>
      <c r="I46" s="107">
        <f t="shared" si="13"/>
        <v>0</v>
      </c>
      <c r="J46" s="33">
        <v>18</v>
      </c>
      <c r="K46" s="26">
        <v>41</v>
      </c>
      <c r="L46" s="37">
        <v>101</v>
      </c>
      <c r="M46" s="58">
        <f t="shared" si="7"/>
        <v>0.10444674250258532</v>
      </c>
      <c r="N46" s="73">
        <v>82</v>
      </c>
      <c r="O46" s="74">
        <f t="shared" si="8"/>
        <v>8.4798345398138575E-2</v>
      </c>
      <c r="P46" s="27">
        <v>8</v>
      </c>
      <c r="Q46" s="35">
        <v>232</v>
      </c>
      <c r="R46" s="195">
        <v>349</v>
      </c>
      <c r="S46" s="195">
        <v>131</v>
      </c>
      <c r="T46" s="201">
        <v>44</v>
      </c>
      <c r="U46" s="202">
        <f t="shared" si="9"/>
        <v>4.5501551189245086E-2</v>
      </c>
      <c r="V46" s="195"/>
      <c r="W46" s="20">
        <v>524</v>
      </c>
      <c r="X46" s="28">
        <v>35</v>
      </c>
      <c r="Y46" s="29">
        <v>35</v>
      </c>
      <c r="Z46" s="29">
        <v>79</v>
      </c>
      <c r="AA46" s="126">
        <f t="shared" si="10"/>
        <v>8.1695966907962769E-2</v>
      </c>
      <c r="AB46" s="29">
        <v>44</v>
      </c>
      <c r="AC46" s="30">
        <v>193</v>
      </c>
      <c r="AD46" s="54">
        <f t="shared" si="11"/>
        <v>233</v>
      </c>
      <c r="AE46" s="4">
        <v>967</v>
      </c>
      <c r="AF46" s="56">
        <f t="shared" si="12"/>
        <v>0.24095139607032057</v>
      </c>
      <c r="AG46" s="56"/>
      <c r="AH46" s="227"/>
      <c r="AI46" s="227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</row>
    <row r="47" spans="1:54" ht="15.75" thickBot="1">
      <c r="A47" s="2">
        <v>200034270</v>
      </c>
      <c r="B47" s="11">
        <v>200034270</v>
      </c>
      <c r="C47" s="8" t="s">
        <v>16</v>
      </c>
      <c r="D47" s="7"/>
      <c r="E47" s="6">
        <v>7</v>
      </c>
      <c r="F47" s="85">
        <v>5</v>
      </c>
      <c r="G47" s="7">
        <v>9</v>
      </c>
      <c r="H47" s="114">
        <v>200</v>
      </c>
      <c r="I47" s="115">
        <f t="shared" si="13"/>
        <v>0.20790020790020791</v>
      </c>
      <c r="J47" s="33">
        <v>21</v>
      </c>
      <c r="K47" s="26">
        <v>42</v>
      </c>
      <c r="L47" s="37">
        <v>15</v>
      </c>
      <c r="M47" s="58">
        <f t="shared" si="7"/>
        <v>1.5592515592515593E-2</v>
      </c>
      <c r="N47" s="39">
        <v>41</v>
      </c>
      <c r="O47" s="59">
        <f t="shared" si="8"/>
        <v>4.2619542619542622E-2</v>
      </c>
      <c r="P47" s="27">
        <v>10</v>
      </c>
      <c r="Q47" s="35">
        <v>108</v>
      </c>
      <c r="R47" s="195">
        <v>345</v>
      </c>
      <c r="S47" s="195">
        <v>226</v>
      </c>
      <c r="T47" s="203">
        <v>137</v>
      </c>
      <c r="U47" s="204">
        <f t="shared" si="9"/>
        <v>0.14241164241164242</v>
      </c>
      <c r="V47" s="195">
        <v>56</v>
      </c>
      <c r="W47" s="20">
        <v>764</v>
      </c>
      <c r="X47" s="28">
        <v>20</v>
      </c>
      <c r="Y47" s="29">
        <v>13</v>
      </c>
      <c r="Z47" s="29">
        <v>18</v>
      </c>
      <c r="AA47" s="125">
        <f t="shared" si="10"/>
        <v>1.8711018711018712E-2</v>
      </c>
      <c r="AB47" s="29">
        <v>18</v>
      </c>
      <c r="AC47" s="30">
        <v>69</v>
      </c>
      <c r="AD47" s="54">
        <f t="shared" si="11"/>
        <v>205</v>
      </c>
      <c r="AE47" s="4">
        <v>962</v>
      </c>
      <c r="AF47" s="56">
        <f t="shared" si="12"/>
        <v>0.21309771309771311</v>
      </c>
      <c r="AG47" s="56"/>
      <c r="AH47" s="227"/>
      <c r="AI47" s="227"/>
    </row>
    <row r="48" spans="1:54" s="1" customFormat="1" ht="15.75" thickBot="1">
      <c r="A48" s="2">
        <v>200068666</v>
      </c>
      <c r="B48" s="11">
        <v>200068666</v>
      </c>
      <c r="C48" s="8" t="s">
        <v>34</v>
      </c>
      <c r="D48" s="7">
        <v>10</v>
      </c>
      <c r="E48" s="6"/>
      <c r="F48" s="85">
        <v>4</v>
      </c>
      <c r="G48" s="7"/>
      <c r="H48" s="31">
        <v>100</v>
      </c>
      <c r="I48" s="107">
        <f t="shared" si="13"/>
        <v>0.11350737797956867</v>
      </c>
      <c r="J48" s="33">
        <v>14</v>
      </c>
      <c r="K48" s="26">
        <v>361</v>
      </c>
      <c r="L48" s="72">
        <v>270</v>
      </c>
      <c r="M48" s="70">
        <f t="shared" si="7"/>
        <v>0.30646992054483541</v>
      </c>
      <c r="N48" s="76">
        <v>112</v>
      </c>
      <c r="O48" s="77">
        <f t="shared" si="8"/>
        <v>0.12712826333711691</v>
      </c>
      <c r="P48" s="27"/>
      <c r="Q48" s="35">
        <v>743</v>
      </c>
      <c r="R48" s="195">
        <v>101</v>
      </c>
      <c r="S48" s="195"/>
      <c r="T48" s="197"/>
      <c r="U48" s="200">
        <f t="shared" si="9"/>
        <v>0</v>
      </c>
      <c r="V48" s="195"/>
      <c r="W48" s="20">
        <v>101</v>
      </c>
      <c r="X48" s="28">
        <v>23</v>
      </c>
      <c r="Y48" s="29"/>
      <c r="Z48" s="29"/>
      <c r="AA48" s="125">
        <f t="shared" si="10"/>
        <v>0</v>
      </c>
      <c r="AB48" s="29"/>
      <c r="AC48" s="30">
        <v>23</v>
      </c>
      <c r="AD48" s="54">
        <f t="shared" si="11"/>
        <v>386</v>
      </c>
      <c r="AE48" s="4">
        <v>881</v>
      </c>
      <c r="AF48" s="134">
        <f t="shared" si="12"/>
        <v>0.43813847900113506</v>
      </c>
      <c r="AG48" s="134"/>
      <c r="AH48" s="227"/>
      <c r="AI48" s="227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</row>
    <row r="49" spans="1:54" s="92" customFormat="1">
      <c r="A49" s="2">
        <v>200066041</v>
      </c>
      <c r="B49" s="16">
        <v>200066041</v>
      </c>
      <c r="C49" s="17" t="s">
        <v>18</v>
      </c>
      <c r="D49" s="7">
        <v>13</v>
      </c>
      <c r="E49" s="6"/>
      <c r="F49" s="85"/>
      <c r="G49" s="7"/>
      <c r="H49" s="31"/>
      <c r="I49" s="108"/>
      <c r="J49" s="33">
        <v>13</v>
      </c>
      <c r="K49" s="26">
        <v>67</v>
      </c>
      <c r="L49" s="37">
        <v>153</v>
      </c>
      <c r="M49" s="58">
        <f t="shared" si="7"/>
        <v>0.19921875</v>
      </c>
      <c r="N49" s="39">
        <v>17</v>
      </c>
      <c r="O49" s="59">
        <f t="shared" si="8"/>
        <v>2.2135416666666668E-2</v>
      </c>
      <c r="P49" s="27">
        <v>3</v>
      </c>
      <c r="Q49" s="35">
        <v>240</v>
      </c>
      <c r="R49" s="195">
        <v>320</v>
      </c>
      <c r="S49" s="195">
        <v>129</v>
      </c>
      <c r="T49" s="201">
        <v>40</v>
      </c>
      <c r="U49" s="202">
        <f t="shared" si="9"/>
        <v>5.2083333333333336E-2</v>
      </c>
      <c r="V49" s="195"/>
      <c r="W49" s="20">
        <v>489</v>
      </c>
      <c r="X49" s="28">
        <v>6</v>
      </c>
      <c r="Y49" s="29"/>
      <c r="Z49" s="29">
        <v>7</v>
      </c>
      <c r="AA49" s="125">
        <f t="shared" si="10"/>
        <v>9.1145833333333339E-3</v>
      </c>
      <c r="AB49" s="29">
        <v>13</v>
      </c>
      <c r="AC49" s="30">
        <v>26</v>
      </c>
      <c r="AD49" s="54">
        <f t="shared" si="11"/>
        <v>210</v>
      </c>
      <c r="AE49" s="4">
        <v>768</v>
      </c>
      <c r="AF49" s="56">
        <f t="shared" si="12"/>
        <v>0.2734375</v>
      </c>
      <c r="AG49" s="56"/>
      <c r="AH49" s="227"/>
      <c r="AI49" s="227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</row>
    <row r="50" spans="1:54" s="60" customFormat="1" ht="15.75" thickBot="1">
      <c r="A50" s="2">
        <v>200068864</v>
      </c>
      <c r="B50" s="16">
        <v>200068864</v>
      </c>
      <c r="C50" s="17" t="s">
        <v>19</v>
      </c>
      <c r="D50" s="7">
        <v>18</v>
      </c>
      <c r="E50" s="6">
        <v>5</v>
      </c>
      <c r="F50" s="85">
        <v>4</v>
      </c>
      <c r="G50" s="7">
        <v>3</v>
      </c>
      <c r="H50" s="112">
        <v>110</v>
      </c>
      <c r="I50" s="118">
        <f>H50/AE50</f>
        <v>0.14784946236559141</v>
      </c>
      <c r="J50" s="33">
        <v>30</v>
      </c>
      <c r="K50" s="26">
        <v>180</v>
      </c>
      <c r="L50" s="37">
        <v>67</v>
      </c>
      <c r="M50" s="58">
        <f t="shared" si="7"/>
        <v>9.0053763440860218E-2</v>
      </c>
      <c r="N50" s="39">
        <v>48</v>
      </c>
      <c r="O50" s="59">
        <f t="shared" si="8"/>
        <v>6.4516129032258063E-2</v>
      </c>
      <c r="P50" s="27"/>
      <c r="Q50" s="35">
        <v>295</v>
      </c>
      <c r="R50" s="195">
        <v>172</v>
      </c>
      <c r="S50" s="195">
        <v>197</v>
      </c>
      <c r="T50" s="197">
        <v>13</v>
      </c>
      <c r="U50" s="200">
        <f t="shared" si="9"/>
        <v>1.7473118279569891E-2</v>
      </c>
      <c r="V50" s="195">
        <v>16</v>
      </c>
      <c r="W50" s="20">
        <v>398</v>
      </c>
      <c r="X50" s="28">
        <v>2</v>
      </c>
      <c r="Y50" s="29">
        <v>7</v>
      </c>
      <c r="Z50" s="29">
        <v>12</v>
      </c>
      <c r="AA50" s="125">
        <f t="shared" si="10"/>
        <v>1.6129032258064516E-2</v>
      </c>
      <c r="AB50" s="29"/>
      <c r="AC50" s="30">
        <v>21</v>
      </c>
      <c r="AD50" s="54">
        <f t="shared" si="11"/>
        <v>137</v>
      </c>
      <c r="AE50" s="4">
        <v>744</v>
      </c>
      <c r="AF50" s="56">
        <f t="shared" si="12"/>
        <v>0.18413978494623656</v>
      </c>
      <c r="AG50" s="56"/>
      <c r="AH50" s="227"/>
      <c r="AI50" s="227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</row>
    <row r="51" spans="1:54" ht="15.75" thickBot="1">
      <c r="A51" s="2">
        <v>200070324</v>
      </c>
      <c r="B51" s="11">
        <v>200070324</v>
      </c>
      <c r="C51" s="8" t="s">
        <v>59</v>
      </c>
      <c r="D51" s="7">
        <v>6</v>
      </c>
      <c r="E51" s="6">
        <v>24</v>
      </c>
      <c r="F51" s="85">
        <v>65</v>
      </c>
      <c r="G51" s="7">
        <v>23</v>
      </c>
      <c r="H51" s="114">
        <v>240</v>
      </c>
      <c r="I51" s="115">
        <f>H51/AE51</f>
        <v>0.33850493653032437</v>
      </c>
      <c r="J51" s="33">
        <v>118</v>
      </c>
      <c r="K51" s="26">
        <v>128</v>
      </c>
      <c r="L51" s="37">
        <v>145</v>
      </c>
      <c r="M51" s="58">
        <f t="shared" si="7"/>
        <v>0.20451339915373765</v>
      </c>
      <c r="N51" s="39">
        <v>28</v>
      </c>
      <c r="O51" s="59">
        <f t="shared" si="8"/>
        <v>3.9492242595204514E-2</v>
      </c>
      <c r="P51" s="27"/>
      <c r="Q51" s="35">
        <v>301</v>
      </c>
      <c r="R51" s="195">
        <v>55</v>
      </c>
      <c r="S51" s="195">
        <v>147</v>
      </c>
      <c r="T51" s="197">
        <v>59</v>
      </c>
      <c r="U51" s="200">
        <f t="shared" si="9"/>
        <v>8.3215796897038077E-2</v>
      </c>
      <c r="V51" s="195"/>
      <c r="W51" s="20">
        <v>261</v>
      </c>
      <c r="X51" s="28"/>
      <c r="Y51" s="29"/>
      <c r="Z51" s="29"/>
      <c r="AA51" s="125">
        <f t="shared" si="10"/>
        <v>0</v>
      </c>
      <c r="AB51" s="29">
        <v>29</v>
      </c>
      <c r="AC51" s="30">
        <v>29</v>
      </c>
      <c r="AD51" s="54">
        <f t="shared" si="11"/>
        <v>321</v>
      </c>
      <c r="AE51" s="4">
        <v>709</v>
      </c>
      <c r="AF51" s="134">
        <f t="shared" si="12"/>
        <v>0.4527503526093089</v>
      </c>
      <c r="AG51" s="134"/>
      <c r="AH51" s="227"/>
      <c r="AI51" s="227"/>
    </row>
    <row r="52" spans="1:54" ht="15.75" thickBot="1">
      <c r="A52" s="2">
        <v>245400601</v>
      </c>
      <c r="B52" s="46">
        <v>245400601</v>
      </c>
      <c r="C52" s="49" t="s">
        <v>61</v>
      </c>
      <c r="D52" s="7">
        <v>32</v>
      </c>
      <c r="E52" s="6">
        <v>30</v>
      </c>
      <c r="F52" s="85">
        <v>31</v>
      </c>
      <c r="G52" s="7">
        <v>25</v>
      </c>
      <c r="H52" s="112">
        <v>210</v>
      </c>
      <c r="I52" s="113">
        <f>H52/AE52</f>
        <v>0.30346820809248554</v>
      </c>
      <c r="J52" s="33">
        <v>118</v>
      </c>
      <c r="K52" s="26">
        <v>174</v>
      </c>
      <c r="L52" s="72">
        <v>271</v>
      </c>
      <c r="M52" s="70">
        <f t="shared" si="7"/>
        <v>0.3916184971098266</v>
      </c>
      <c r="N52" s="39"/>
      <c r="O52" s="59">
        <f t="shared" si="8"/>
        <v>0</v>
      </c>
      <c r="P52" s="27">
        <v>4</v>
      </c>
      <c r="Q52" s="35">
        <v>449</v>
      </c>
      <c r="R52" s="195">
        <v>82</v>
      </c>
      <c r="S52" s="195"/>
      <c r="T52" s="197"/>
      <c r="U52" s="200">
        <f t="shared" si="9"/>
        <v>0</v>
      </c>
      <c r="V52" s="195">
        <v>9</v>
      </c>
      <c r="W52" s="20">
        <v>91</v>
      </c>
      <c r="X52" s="28">
        <v>5</v>
      </c>
      <c r="Y52" s="29"/>
      <c r="Z52" s="29">
        <v>6</v>
      </c>
      <c r="AA52" s="125">
        <f t="shared" si="10"/>
        <v>8.670520231213872E-3</v>
      </c>
      <c r="AB52" s="29">
        <v>23</v>
      </c>
      <c r="AC52" s="30">
        <v>34</v>
      </c>
      <c r="AD52" s="54">
        <f t="shared" si="11"/>
        <v>332</v>
      </c>
      <c r="AE52" s="4">
        <v>692</v>
      </c>
      <c r="AF52" s="134">
        <f t="shared" si="12"/>
        <v>0.47976878612716761</v>
      </c>
      <c r="AG52" s="134"/>
      <c r="AH52" s="227"/>
      <c r="AI52" s="227"/>
    </row>
    <row r="53" spans="1:54">
      <c r="A53" s="2">
        <v>200066025</v>
      </c>
      <c r="B53" s="102">
        <v>200066025</v>
      </c>
      <c r="C53" s="103" t="s">
        <v>21</v>
      </c>
      <c r="D53" s="7">
        <v>17</v>
      </c>
      <c r="E53" s="6">
        <v>53</v>
      </c>
      <c r="F53" s="85"/>
      <c r="G53" s="7"/>
      <c r="H53" s="31"/>
      <c r="I53" s="107"/>
      <c r="J53" s="33">
        <v>70</v>
      </c>
      <c r="K53" s="26">
        <v>80</v>
      </c>
      <c r="L53" s="37"/>
      <c r="M53" s="58">
        <f t="shared" si="7"/>
        <v>0</v>
      </c>
      <c r="N53" s="73">
        <v>64</v>
      </c>
      <c r="O53" s="74">
        <f t="shared" si="8"/>
        <v>9.6385542168674704E-2</v>
      </c>
      <c r="P53" s="27">
        <v>4</v>
      </c>
      <c r="Q53" s="35">
        <v>148</v>
      </c>
      <c r="R53" s="195">
        <v>190</v>
      </c>
      <c r="S53" s="195">
        <v>129</v>
      </c>
      <c r="T53" s="201">
        <v>41</v>
      </c>
      <c r="U53" s="202">
        <f t="shared" si="9"/>
        <v>6.1746987951807226E-2</v>
      </c>
      <c r="V53" s="195">
        <v>7</v>
      </c>
      <c r="W53" s="20">
        <v>367</v>
      </c>
      <c r="X53" s="28">
        <v>30</v>
      </c>
      <c r="Y53" s="29">
        <v>30</v>
      </c>
      <c r="Z53" s="29">
        <v>19</v>
      </c>
      <c r="AA53" s="125">
        <f t="shared" si="10"/>
        <v>2.86144578313253E-2</v>
      </c>
      <c r="AB53" s="29"/>
      <c r="AC53" s="30">
        <v>79</v>
      </c>
      <c r="AD53" s="54">
        <f t="shared" si="11"/>
        <v>158</v>
      </c>
      <c r="AE53" s="4">
        <v>664</v>
      </c>
      <c r="AF53" s="56">
        <f t="shared" si="12"/>
        <v>0.23795180722891565</v>
      </c>
      <c r="AG53" s="56"/>
      <c r="AH53" s="227"/>
      <c r="AI53" s="227"/>
    </row>
    <row r="54" spans="1:54">
      <c r="A54" s="2">
        <v>200034718</v>
      </c>
      <c r="B54" s="11">
        <v>200034718</v>
      </c>
      <c r="C54" s="17" t="s">
        <v>35</v>
      </c>
      <c r="D54" s="7">
        <v>11</v>
      </c>
      <c r="E54" s="6"/>
      <c r="F54" s="85"/>
      <c r="G54" s="7"/>
      <c r="H54" s="144">
        <v>50</v>
      </c>
      <c r="I54" s="146">
        <f>H54/AE54</f>
        <v>8.0256821829855537E-2</v>
      </c>
      <c r="J54" s="33">
        <v>11</v>
      </c>
      <c r="K54" s="26">
        <v>168</v>
      </c>
      <c r="L54" s="37">
        <v>17</v>
      </c>
      <c r="M54" s="58">
        <f t="shared" si="7"/>
        <v>2.7287319422150885E-2</v>
      </c>
      <c r="N54" s="73">
        <v>160</v>
      </c>
      <c r="O54" s="74">
        <f t="shared" si="8"/>
        <v>0.2568218298555377</v>
      </c>
      <c r="P54" s="27">
        <v>2</v>
      </c>
      <c r="Q54" s="35">
        <v>347</v>
      </c>
      <c r="R54" s="195">
        <v>4</v>
      </c>
      <c r="S54" s="195">
        <v>89</v>
      </c>
      <c r="T54" s="205">
        <v>61</v>
      </c>
      <c r="U54" s="206">
        <f t="shared" si="9"/>
        <v>9.7913322632423749E-2</v>
      </c>
      <c r="V54" s="195">
        <v>111</v>
      </c>
      <c r="W54" s="20">
        <v>265</v>
      </c>
      <c r="X54" s="28"/>
      <c r="Y54" s="29"/>
      <c r="Z54" s="29"/>
      <c r="AA54" s="125">
        <f t="shared" si="10"/>
        <v>0</v>
      </c>
      <c r="AB54" s="29"/>
      <c r="AC54" s="30"/>
      <c r="AD54" s="54">
        <f t="shared" si="11"/>
        <v>238</v>
      </c>
      <c r="AE54" s="4">
        <v>623</v>
      </c>
      <c r="AF54" s="132">
        <f t="shared" si="12"/>
        <v>0.38202247191011235</v>
      </c>
      <c r="AG54" s="132"/>
      <c r="AH54" s="227"/>
      <c r="AI54" s="227"/>
    </row>
    <row r="55" spans="1:54">
      <c r="A55" s="2">
        <v>200070563</v>
      </c>
      <c r="B55" s="11">
        <v>200070563</v>
      </c>
      <c r="C55" s="8" t="s">
        <v>68</v>
      </c>
      <c r="D55" s="7">
        <v>23</v>
      </c>
      <c r="E55" s="6">
        <v>8</v>
      </c>
      <c r="F55" s="85">
        <v>25</v>
      </c>
      <c r="G55" s="7">
        <v>17</v>
      </c>
      <c r="H55" s="112">
        <v>170</v>
      </c>
      <c r="I55" s="118">
        <f>H55/AE55</f>
        <v>0.2857142857142857</v>
      </c>
      <c r="J55" s="33">
        <v>73</v>
      </c>
      <c r="K55" s="26">
        <v>91</v>
      </c>
      <c r="L55" s="37">
        <v>26</v>
      </c>
      <c r="M55" s="58">
        <f t="shared" si="7"/>
        <v>4.3697478991596636E-2</v>
      </c>
      <c r="N55" s="39"/>
      <c r="O55" s="59">
        <f t="shared" si="8"/>
        <v>0</v>
      </c>
      <c r="P55" s="27">
        <v>20</v>
      </c>
      <c r="Q55" s="35">
        <v>137</v>
      </c>
      <c r="R55" s="195">
        <v>52</v>
      </c>
      <c r="S55" s="195">
        <v>275</v>
      </c>
      <c r="T55" s="201">
        <v>44</v>
      </c>
      <c r="U55" s="202">
        <f t="shared" si="9"/>
        <v>7.3949579831932774E-2</v>
      </c>
      <c r="V55" s="195"/>
      <c r="W55" s="20">
        <v>371</v>
      </c>
      <c r="X55" s="28">
        <v>3</v>
      </c>
      <c r="Y55" s="29"/>
      <c r="Z55" s="29">
        <v>11</v>
      </c>
      <c r="AA55" s="125">
        <f t="shared" si="10"/>
        <v>1.8487394957983194E-2</v>
      </c>
      <c r="AB55" s="29"/>
      <c r="AC55" s="30">
        <v>14</v>
      </c>
      <c r="AD55" s="54">
        <f t="shared" si="11"/>
        <v>103</v>
      </c>
      <c r="AE55" s="4">
        <v>595</v>
      </c>
      <c r="AF55" s="56">
        <f t="shared" si="12"/>
        <v>0.17310924369747899</v>
      </c>
      <c r="AG55" s="56"/>
      <c r="AH55" s="227"/>
      <c r="AI55" s="227"/>
    </row>
    <row r="56" spans="1:54">
      <c r="A56" s="2">
        <v>246800577</v>
      </c>
      <c r="B56" s="9">
        <v>246800577</v>
      </c>
      <c r="C56" s="10" t="s">
        <v>23</v>
      </c>
      <c r="D56" s="7">
        <v>31</v>
      </c>
      <c r="E56" s="6">
        <v>10</v>
      </c>
      <c r="F56" s="85">
        <v>21</v>
      </c>
      <c r="G56" s="7">
        <v>17</v>
      </c>
      <c r="H56" s="31"/>
      <c r="I56" s="107"/>
      <c r="J56" s="33">
        <v>79</v>
      </c>
      <c r="K56" s="26">
        <v>63</v>
      </c>
      <c r="L56" s="37"/>
      <c r="M56" s="58">
        <f t="shared" si="7"/>
        <v>0</v>
      </c>
      <c r="N56" s="39">
        <v>31</v>
      </c>
      <c r="O56" s="59">
        <f t="shared" si="8"/>
        <v>5.2276559865092748E-2</v>
      </c>
      <c r="P56" s="27">
        <v>3</v>
      </c>
      <c r="Q56" s="35">
        <v>97</v>
      </c>
      <c r="R56" s="195">
        <v>228</v>
      </c>
      <c r="S56" s="195">
        <v>128</v>
      </c>
      <c r="T56" s="197"/>
      <c r="U56" s="200">
        <f t="shared" si="9"/>
        <v>0</v>
      </c>
      <c r="V56" s="195">
        <v>18</v>
      </c>
      <c r="W56" s="20">
        <v>374</v>
      </c>
      <c r="X56" s="28">
        <v>15</v>
      </c>
      <c r="Y56" s="29">
        <v>9</v>
      </c>
      <c r="Z56" s="29"/>
      <c r="AA56" s="125">
        <f t="shared" si="10"/>
        <v>0</v>
      </c>
      <c r="AB56" s="29">
        <v>19</v>
      </c>
      <c r="AC56" s="30">
        <v>43</v>
      </c>
      <c r="AD56" s="54">
        <f t="shared" si="11"/>
        <v>62</v>
      </c>
      <c r="AE56" s="4">
        <v>593</v>
      </c>
      <c r="AF56" s="56">
        <f t="shared" si="12"/>
        <v>0.1045531197301855</v>
      </c>
      <c r="AG56" s="56"/>
    </row>
    <row r="57" spans="1:54" s="1" customFormat="1">
      <c r="A57" s="2">
        <v>246800551</v>
      </c>
      <c r="B57" s="16">
        <v>246800551</v>
      </c>
      <c r="C57" s="17" t="s">
        <v>2</v>
      </c>
      <c r="D57" s="7">
        <v>30</v>
      </c>
      <c r="E57" s="6"/>
      <c r="F57" s="85">
        <v>6</v>
      </c>
      <c r="G57" s="7">
        <v>13</v>
      </c>
      <c r="H57" s="123">
        <v>30</v>
      </c>
      <c r="I57" s="108">
        <f>H57/AE57</f>
        <v>5.3475935828877004E-2</v>
      </c>
      <c r="J57" s="33">
        <v>49</v>
      </c>
      <c r="K57" s="26">
        <v>175</v>
      </c>
      <c r="L57" s="37">
        <v>104</v>
      </c>
      <c r="M57" s="58">
        <f t="shared" si="7"/>
        <v>0.18538324420677363</v>
      </c>
      <c r="N57" s="96">
        <v>44</v>
      </c>
      <c r="O57" s="61">
        <f t="shared" si="8"/>
        <v>7.8431372549019607E-2</v>
      </c>
      <c r="P57" s="27">
        <v>12</v>
      </c>
      <c r="Q57" s="35">
        <v>335</v>
      </c>
      <c r="R57" s="195">
        <v>107</v>
      </c>
      <c r="S57" s="195">
        <v>53</v>
      </c>
      <c r="T57" s="197"/>
      <c r="U57" s="200">
        <f t="shared" si="9"/>
        <v>0</v>
      </c>
      <c r="V57" s="195">
        <v>2</v>
      </c>
      <c r="W57" s="20">
        <v>162</v>
      </c>
      <c r="X57" s="28">
        <v>8</v>
      </c>
      <c r="Y57" s="29"/>
      <c r="Z57" s="29"/>
      <c r="AA57" s="125">
        <f t="shared" si="10"/>
        <v>0</v>
      </c>
      <c r="AB57" s="29">
        <v>7</v>
      </c>
      <c r="AC57" s="30">
        <v>15</v>
      </c>
      <c r="AD57" s="54">
        <f t="shared" si="11"/>
        <v>154</v>
      </c>
      <c r="AE57" s="4">
        <v>561</v>
      </c>
      <c r="AF57" s="56">
        <f t="shared" si="12"/>
        <v>0.27450980392156865</v>
      </c>
      <c r="AG57" s="56"/>
      <c r="AH57" s="222"/>
      <c r="AI57" s="222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</row>
    <row r="58" spans="1:54" s="92" customFormat="1" ht="15.75" thickBot="1">
      <c r="A58" s="2">
        <v>246700843</v>
      </c>
      <c r="B58" s="12">
        <v>246700843</v>
      </c>
      <c r="C58" s="13"/>
      <c r="D58" s="7"/>
      <c r="E58" s="6"/>
      <c r="F58" s="85"/>
      <c r="G58" s="7"/>
      <c r="H58" s="123"/>
      <c r="I58" s="109"/>
      <c r="J58" s="33"/>
      <c r="K58" s="26"/>
      <c r="L58" s="37"/>
      <c r="M58" s="58">
        <f t="shared" si="7"/>
        <v>0</v>
      </c>
      <c r="N58" s="39"/>
      <c r="O58" s="59">
        <f t="shared" si="8"/>
        <v>0</v>
      </c>
      <c r="P58" s="27"/>
      <c r="Q58" s="35"/>
      <c r="R58" s="195">
        <v>262</v>
      </c>
      <c r="S58" s="195">
        <v>110</v>
      </c>
      <c r="T58" s="205">
        <v>88</v>
      </c>
      <c r="U58" s="206">
        <f t="shared" si="9"/>
        <v>0.16</v>
      </c>
      <c r="V58" s="195">
        <v>27</v>
      </c>
      <c r="W58" s="20">
        <v>487</v>
      </c>
      <c r="X58" s="28">
        <v>31</v>
      </c>
      <c r="Y58" s="29">
        <v>20</v>
      </c>
      <c r="Z58" s="29">
        <v>1</v>
      </c>
      <c r="AA58" s="125">
        <f t="shared" si="10"/>
        <v>1.8181818181818182E-3</v>
      </c>
      <c r="AB58" s="29">
        <v>11</v>
      </c>
      <c r="AC58" s="30">
        <v>63</v>
      </c>
      <c r="AD58" s="54">
        <f t="shared" si="11"/>
        <v>88</v>
      </c>
      <c r="AE58" s="4">
        <v>550</v>
      </c>
      <c r="AF58" s="56">
        <f t="shared" si="12"/>
        <v>0.16</v>
      </c>
      <c r="AG58" s="56"/>
      <c r="AH58" s="222"/>
      <c r="AI58" s="222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</row>
    <row r="59" spans="1:54" ht="15.75" thickBot="1">
      <c r="A59" s="3">
        <v>200000545</v>
      </c>
      <c r="B59" s="11">
        <v>200000545</v>
      </c>
      <c r="C59" s="8" t="s">
        <v>36</v>
      </c>
      <c r="D59" s="4">
        <v>36</v>
      </c>
      <c r="E59" s="6"/>
      <c r="F59" s="85"/>
      <c r="G59" s="4">
        <v>3</v>
      </c>
      <c r="H59" s="123"/>
      <c r="I59" s="123"/>
      <c r="J59" s="63">
        <v>39</v>
      </c>
      <c r="K59" s="64">
        <v>169</v>
      </c>
      <c r="L59" s="37">
        <v>16</v>
      </c>
      <c r="M59" s="57">
        <f t="shared" si="7"/>
        <v>3.1496062992125984E-2</v>
      </c>
      <c r="N59" s="76">
        <v>117</v>
      </c>
      <c r="O59" s="83">
        <f t="shared" si="8"/>
        <v>0.23031496062992127</v>
      </c>
      <c r="P59" s="80"/>
      <c r="Q59" s="65">
        <v>302</v>
      </c>
      <c r="R59" s="207">
        <v>66</v>
      </c>
      <c r="S59" s="207">
        <v>71</v>
      </c>
      <c r="T59" s="197"/>
      <c r="U59" s="200">
        <f t="shared" si="9"/>
        <v>0</v>
      </c>
      <c r="V59" s="207"/>
      <c r="W59" s="208">
        <v>137</v>
      </c>
      <c r="X59" s="66">
        <v>19</v>
      </c>
      <c r="Y59" s="81"/>
      <c r="Z59" s="81">
        <v>11</v>
      </c>
      <c r="AA59" s="125">
        <f t="shared" si="10"/>
        <v>2.1653543307086614E-2</v>
      </c>
      <c r="AB59" s="81"/>
      <c r="AC59" s="67">
        <v>30</v>
      </c>
      <c r="AD59" s="68">
        <f t="shared" si="11"/>
        <v>133</v>
      </c>
      <c r="AE59" s="4">
        <v>508</v>
      </c>
      <c r="AF59" s="69">
        <f t="shared" si="12"/>
        <v>0.26181102362204722</v>
      </c>
      <c r="AG59" s="69"/>
      <c r="AH59" s="227"/>
      <c r="AI59" s="227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5.75" thickBot="1">
      <c r="A60" s="19">
        <v>200043693</v>
      </c>
      <c r="B60" s="124"/>
      <c r="C60" s="124"/>
      <c r="D60" s="7"/>
      <c r="E60" s="5"/>
      <c r="F60" s="85"/>
      <c r="G60" s="7"/>
      <c r="H60" s="31"/>
      <c r="I60" s="123"/>
      <c r="J60" s="33"/>
      <c r="K60" s="26"/>
      <c r="L60" s="119">
        <v>430</v>
      </c>
      <c r="M60" s="120">
        <f t="shared" si="7"/>
        <v>0.92274678111587982</v>
      </c>
      <c r="N60" s="39"/>
      <c r="O60" s="59">
        <f t="shared" si="8"/>
        <v>0</v>
      </c>
      <c r="P60" s="27">
        <v>2</v>
      </c>
      <c r="Q60" s="35">
        <v>432</v>
      </c>
      <c r="R60" s="195"/>
      <c r="S60" s="195"/>
      <c r="T60" s="209"/>
      <c r="U60" s="210">
        <f t="shared" si="9"/>
        <v>0</v>
      </c>
      <c r="V60" s="211"/>
      <c r="W60" s="20"/>
      <c r="X60" s="28"/>
      <c r="Y60" s="29"/>
      <c r="Z60" s="29">
        <v>34</v>
      </c>
      <c r="AA60" s="125">
        <f t="shared" si="10"/>
        <v>7.2961373390557943E-2</v>
      </c>
      <c r="AB60" s="29"/>
      <c r="AC60" s="30">
        <v>34</v>
      </c>
      <c r="AD60" s="54">
        <f t="shared" si="11"/>
        <v>430</v>
      </c>
      <c r="AE60" s="7">
        <v>466</v>
      </c>
      <c r="AF60" s="95">
        <f t="shared" si="12"/>
        <v>0.92274678111587982</v>
      </c>
      <c r="AG60" s="95"/>
      <c r="AH60" s="228"/>
      <c r="AI60" s="228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</row>
    <row r="61" spans="1:54">
      <c r="A61" s="2">
        <v>245701164</v>
      </c>
      <c r="B61" s="44">
        <v>245701164</v>
      </c>
      <c r="C61" s="15" t="s">
        <v>66</v>
      </c>
      <c r="D61" s="7"/>
      <c r="E61" s="5"/>
      <c r="F61" s="85"/>
      <c r="G61" s="7"/>
      <c r="H61" s="31"/>
      <c r="I61" s="123"/>
      <c r="J61" s="33"/>
      <c r="K61" s="26">
        <v>26</v>
      </c>
      <c r="L61" s="37">
        <v>74</v>
      </c>
      <c r="M61" s="58">
        <f t="shared" si="7"/>
        <v>0.16263736263736264</v>
      </c>
      <c r="N61" s="96">
        <v>86</v>
      </c>
      <c r="O61" s="61">
        <f t="shared" si="8"/>
        <v>0.18901098901098901</v>
      </c>
      <c r="P61" s="27"/>
      <c r="Q61" s="35">
        <v>186</v>
      </c>
      <c r="R61" s="195">
        <v>48</v>
      </c>
      <c r="S61" s="195">
        <v>103</v>
      </c>
      <c r="T61" s="197">
        <v>60</v>
      </c>
      <c r="U61" s="199">
        <f t="shared" si="9"/>
        <v>0.13186813186813187</v>
      </c>
      <c r="V61" s="195">
        <v>7</v>
      </c>
      <c r="W61" s="20">
        <v>218</v>
      </c>
      <c r="X61" s="28">
        <v>43</v>
      </c>
      <c r="Y61" s="29"/>
      <c r="Z61" s="29"/>
      <c r="AA61" s="125">
        <f t="shared" si="10"/>
        <v>0</v>
      </c>
      <c r="AB61" s="29">
        <v>8</v>
      </c>
      <c r="AC61" s="30">
        <v>51</v>
      </c>
      <c r="AD61" s="54">
        <f t="shared" si="11"/>
        <v>220</v>
      </c>
      <c r="AE61" s="7">
        <v>455</v>
      </c>
      <c r="AF61" s="133">
        <f t="shared" si="12"/>
        <v>0.48351648351648352</v>
      </c>
      <c r="AG61" s="133"/>
      <c r="AH61" s="229"/>
      <c r="AI61" s="229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</row>
    <row r="62" spans="1:54">
      <c r="A62" s="2">
        <v>246800585</v>
      </c>
      <c r="B62" s="9">
        <v>246800585</v>
      </c>
      <c r="C62" s="15" t="s">
        <v>84</v>
      </c>
      <c r="D62" s="7"/>
      <c r="E62" s="5"/>
      <c r="F62" s="85"/>
      <c r="G62" s="7">
        <v>4</v>
      </c>
      <c r="H62" s="31"/>
      <c r="I62" s="123"/>
      <c r="J62" s="33">
        <v>4</v>
      </c>
      <c r="K62" s="26">
        <v>115</v>
      </c>
      <c r="L62" s="37">
        <v>12</v>
      </c>
      <c r="M62" s="58">
        <f t="shared" si="7"/>
        <v>3.125E-2</v>
      </c>
      <c r="N62" s="39"/>
      <c r="O62" s="59">
        <f t="shared" si="8"/>
        <v>0</v>
      </c>
      <c r="P62" s="27"/>
      <c r="Q62" s="35">
        <v>127</v>
      </c>
      <c r="R62" s="195">
        <v>109</v>
      </c>
      <c r="S62" s="195">
        <v>100</v>
      </c>
      <c r="T62" s="197">
        <v>21</v>
      </c>
      <c r="U62" s="199">
        <f t="shared" si="9"/>
        <v>5.46875E-2</v>
      </c>
      <c r="V62" s="195"/>
      <c r="W62" s="20">
        <v>230</v>
      </c>
      <c r="X62" s="28">
        <v>23</v>
      </c>
      <c r="Y62" s="29"/>
      <c r="Z62" s="29"/>
      <c r="AA62" s="125">
        <f t="shared" si="10"/>
        <v>0</v>
      </c>
      <c r="AB62" s="29"/>
      <c r="AC62" s="30">
        <v>23</v>
      </c>
      <c r="AD62" s="54">
        <f t="shared" si="11"/>
        <v>33</v>
      </c>
      <c r="AE62" s="7">
        <v>384</v>
      </c>
      <c r="AF62" s="82">
        <f t="shared" si="12"/>
        <v>8.59375E-2</v>
      </c>
      <c r="AG62" s="82"/>
      <c r="AH62" s="230"/>
      <c r="AI62" s="23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</row>
    <row r="63" spans="1:54">
      <c r="A63" s="2">
        <v>245700398</v>
      </c>
      <c r="B63" s="9">
        <v>245700398</v>
      </c>
      <c r="C63" s="10" t="s">
        <v>69</v>
      </c>
      <c r="D63" s="7">
        <v>16</v>
      </c>
      <c r="E63" s="5"/>
      <c r="F63" s="85"/>
      <c r="G63" s="7">
        <v>1</v>
      </c>
      <c r="H63" s="31"/>
      <c r="I63" s="123"/>
      <c r="J63" s="33">
        <v>17</v>
      </c>
      <c r="K63" s="26">
        <v>99</v>
      </c>
      <c r="L63" s="72">
        <v>107</v>
      </c>
      <c r="M63" s="70">
        <f t="shared" si="7"/>
        <v>0.28997289972899731</v>
      </c>
      <c r="N63" s="39">
        <v>15</v>
      </c>
      <c r="O63" s="59">
        <f t="shared" si="8"/>
        <v>4.065040650406504E-2</v>
      </c>
      <c r="P63" s="27">
        <v>12</v>
      </c>
      <c r="Q63" s="35">
        <v>233</v>
      </c>
      <c r="R63" s="195">
        <v>19</v>
      </c>
      <c r="S63" s="195">
        <v>12</v>
      </c>
      <c r="T63" s="197">
        <v>33</v>
      </c>
      <c r="U63" s="199">
        <f t="shared" si="9"/>
        <v>8.943089430894309E-2</v>
      </c>
      <c r="V63" s="195"/>
      <c r="W63" s="20">
        <v>64</v>
      </c>
      <c r="X63" s="28">
        <v>34</v>
      </c>
      <c r="Y63" s="29">
        <v>7</v>
      </c>
      <c r="Z63" s="29">
        <v>6</v>
      </c>
      <c r="AA63" s="125">
        <f t="shared" si="10"/>
        <v>1.6260162601626018E-2</v>
      </c>
      <c r="AB63" s="29">
        <v>8</v>
      </c>
      <c r="AC63" s="30">
        <v>55</v>
      </c>
      <c r="AD63" s="54">
        <f t="shared" si="11"/>
        <v>155</v>
      </c>
      <c r="AE63" s="7">
        <v>369</v>
      </c>
      <c r="AF63" s="133">
        <f t="shared" si="12"/>
        <v>0.42005420054200543</v>
      </c>
      <c r="AG63" s="133"/>
      <c r="AH63" s="229"/>
      <c r="AI63" s="229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</row>
    <row r="64" spans="1:54" s="60" customFormat="1">
      <c r="A64" s="2">
        <v>200067486</v>
      </c>
      <c r="B64" s="43">
        <v>200067486</v>
      </c>
      <c r="C64" s="41"/>
      <c r="D64" s="7">
        <v>5</v>
      </c>
      <c r="E64" s="5"/>
      <c r="F64" s="85"/>
      <c r="G64" s="7">
        <v>2</v>
      </c>
      <c r="H64" s="31"/>
      <c r="I64" s="123"/>
      <c r="J64" s="33">
        <v>7</v>
      </c>
      <c r="K64" s="26">
        <v>141</v>
      </c>
      <c r="L64" s="37">
        <v>18</v>
      </c>
      <c r="M64" s="58">
        <f t="shared" si="7"/>
        <v>5.3412462908011868E-2</v>
      </c>
      <c r="N64" s="96">
        <v>49</v>
      </c>
      <c r="O64" s="61">
        <f t="shared" si="8"/>
        <v>0.14540059347181009</v>
      </c>
      <c r="P64" s="27"/>
      <c r="Q64" s="35">
        <v>208</v>
      </c>
      <c r="R64" s="195">
        <v>70</v>
      </c>
      <c r="S64" s="195">
        <v>21</v>
      </c>
      <c r="T64" s="197"/>
      <c r="U64" s="199">
        <f t="shared" si="9"/>
        <v>0</v>
      </c>
      <c r="V64" s="195"/>
      <c r="W64" s="20">
        <v>91</v>
      </c>
      <c r="X64" s="28">
        <v>24</v>
      </c>
      <c r="Y64" s="29"/>
      <c r="Z64" s="29"/>
      <c r="AA64" s="125">
        <f t="shared" si="10"/>
        <v>0</v>
      </c>
      <c r="AB64" s="29">
        <v>7</v>
      </c>
      <c r="AC64" s="30">
        <v>31</v>
      </c>
      <c r="AD64" s="54">
        <f t="shared" si="11"/>
        <v>67</v>
      </c>
      <c r="AE64" s="7">
        <v>337</v>
      </c>
      <c r="AF64" s="82">
        <f t="shared" si="12"/>
        <v>0.19881305637982197</v>
      </c>
      <c r="AG64" s="82"/>
      <c r="AH64" s="230"/>
      <c r="AI64" s="230"/>
    </row>
    <row r="65" spans="1:54" ht="15.75" thickBot="1">
      <c r="A65" s="2">
        <v>245701354</v>
      </c>
      <c r="B65" s="12">
        <v>245701354</v>
      </c>
      <c r="C65" s="13"/>
      <c r="D65" s="7">
        <v>10</v>
      </c>
      <c r="E65" s="5"/>
      <c r="F65" s="85"/>
      <c r="G65" s="7"/>
      <c r="H65" s="31"/>
      <c r="I65" s="109"/>
      <c r="J65" s="33">
        <v>10</v>
      </c>
      <c r="K65" s="26">
        <v>6</v>
      </c>
      <c r="L65" s="37"/>
      <c r="M65" s="58">
        <f t="shared" si="7"/>
        <v>0</v>
      </c>
      <c r="N65" s="39">
        <v>4</v>
      </c>
      <c r="O65" s="59">
        <f t="shared" si="8"/>
        <v>1.2738853503184714E-2</v>
      </c>
      <c r="P65" s="27"/>
      <c r="Q65" s="35">
        <v>10</v>
      </c>
      <c r="R65" s="195">
        <v>171</v>
      </c>
      <c r="S65" s="195">
        <v>67</v>
      </c>
      <c r="T65" s="197">
        <v>24</v>
      </c>
      <c r="U65" s="199">
        <f t="shared" si="9"/>
        <v>7.6433121019108277E-2</v>
      </c>
      <c r="V65" s="195">
        <v>5</v>
      </c>
      <c r="W65" s="20">
        <v>267</v>
      </c>
      <c r="X65" s="28">
        <v>15</v>
      </c>
      <c r="Y65" s="29"/>
      <c r="Z65" s="29"/>
      <c r="AA65" s="125">
        <f t="shared" si="10"/>
        <v>0</v>
      </c>
      <c r="AB65" s="29">
        <v>12</v>
      </c>
      <c r="AC65" s="30">
        <v>27</v>
      </c>
      <c r="AD65" s="54">
        <f t="shared" si="11"/>
        <v>28</v>
      </c>
      <c r="AE65" s="7">
        <v>314</v>
      </c>
      <c r="AF65" s="82">
        <f t="shared" si="12"/>
        <v>8.9171974522292988E-2</v>
      </c>
      <c r="AG65" s="82"/>
      <c r="AH65" s="230"/>
      <c r="AI65" s="23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</row>
    <row r="66" spans="1:54" ht="15.75" thickBot="1">
      <c r="A66" s="2">
        <v>200030526</v>
      </c>
      <c r="B66" s="44">
        <v>200030526</v>
      </c>
      <c r="C66" s="15" t="s">
        <v>26</v>
      </c>
      <c r="D66" s="7"/>
      <c r="E66" s="5">
        <v>27</v>
      </c>
      <c r="F66" s="85"/>
      <c r="G66" s="7"/>
      <c r="H66" s="31"/>
      <c r="I66" s="109"/>
      <c r="J66" s="33">
        <v>27</v>
      </c>
      <c r="K66" s="26">
        <v>12</v>
      </c>
      <c r="L66" s="37">
        <v>14</v>
      </c>
      <c r="M66" s="58">
        <f t="shared" si="7"/>
        <v>4.912280701754386E-2</v>
      </c>
      <c r="N66" s="96">
        <v>28</v>
      </c>
      <c r="O66" s="61">
        <f t="shared" si="8"/>
        <v>9.8245614035087719E-2</v>
      </c>
      <c r="P66" s="27"/>
      <c r="Q66" s="35">
        <v>54</v>
      </c>
      <c r="R66" s="195">
        <v>69</v>
      </c>
      <c r="S66" s="195">
        <v>56</v>
      </c>
      <c r="T66" s="203">
        <v>62</v>
      </c>
      <c r="U66" s="212">
        <f t="shared" si="9"/>
        <v>0.21754385964912282</v>
      </c>
      <c r="V66" s="195">
        <v>17</v>
      </c>
      <c r="W66" s="20">
        <v>204</v>
      </c>
      <c r="X66" s="28"/>
      <c r="Y66" s="29"/>
      <c r="Z66" s="29"/>
      <c r="AA66" s="125">
        <f t="shared" si="10"/>
        <v>0</v>
      </c>
      <c r="AB66" s="29"/>
      <c r="AC66" s="30"/>
      <c r="AD66" s="54">
        <f t="shared" si="11"/>
        <v>131</v>
      </c>
      <c r="AE66" s="7">
        <v>285</v>
      </c>
      <c r="AF66" s="133">
        <f t="shared" si="12"/>
        <v>0.45964912280701753</v>
      </c>
      <c r="AG66" s="133"/>
      <c r="AH66" s="229"/>
      <c r="AI66" s="229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</row>
    <row r="67" spans="1:54">
      <c r="A67" s="2">
        <v>245400189</v>
      </c>
      <c r="B67" s="9">
        <v>245400189</v>
      </c>
      <c r="C67" s="10" t="s">
        <v>67</v>
      </c>
      <c r="D67" s="7">
        <v>28</v>
      </c>
      <c r="E67" s="5"/>
      <c r="F67" s="85"/>
      <c r="G67" s="7"/>
      <c r="H67" s="31"/>
      <c r="I67" s="109"/>
      <c r="J67" s="33">
        <v>28</v>
      </c>
      <c r="K67" s="26">
        <v>30</v>
      </c>
      <c r="L67" s="37"/>
      <c r="M67" s="58">
        <f t="shared" ref="M67:M80" si="14">L67/AE67</f>
        <v>0</v>
      </c>
      <c r="N67" s="96">
        <v>51</v>
      </c>
      <c r="O67" s="61">
        <f t="shared" ref="O67:O80" si="15">N67/AE67</f>
        <v>0.2073170731707317</v>
      </c>
      <c r="P67" s="27"/>
      <c r="Q67" s="35">
        <v>81</v>
      </c>
      <c r="R67" s="195">
        <v>48</v>
      </c>
      <c r="S67" s="195">
        <v>24</v>
      </c>
      <c r="T67" s="197"/>
      <c r="U67" s="199">
        <f t="shared" ref="U67:U80" si="16">T67/AE67</f>
        <v>0</v>
      </c>
      <c r="V67" s="195">
        <v>10</v>
      </c>
      <c r="W67" s="20">
        <v>82</v>
      </c>
      <c r="X67" s="28">
        <v>18</v>
      </c>
      <c r="Y67" s="29">
        <v>15</v>
      </c>
      <c r="Z67" s="29">
        <v>20</v>
      </c>
      <c r="AA67" s="126">
        <f t="shared" ref="AA67:AA74" si="17">Z67/AE67</f>
        <v>8.1300813008130079E-2</v>
      </c>
      <c r="AB67" s="29">
        <v>2</v>
      </c>
      <c r="AC67" s="30">
        <v>55</v>
      </c>
      <c r="AD67" s="54">
        <f t="shared" ref="AD67:AD80" si="18">E67+F67+L67+N67+T67</f>
        <v>51</v>
      </c>
      <c r="AE67" s="7">
        <v>246</v>
      </c>
      <c r="AF67" s="82">
        <f t="shared" ref="AF67:AF80" si="19">AD67/AE67</f>
        <v>0.2073170731707317</v>
      </c>
      <c r="AG67" s="82"/>
      <c r="AH67" s="230"/>
      <c r="AI67" s="23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</row>
    <row r="68" spans="1:54">
      <c r="A68" s="5">
        <v>200041283</v>
      </c>
      <c r="B68" s="43">
        <v>200041283</v>
      </c>
      <c r="C68" s="41" t="s">
        <v>24</v>
      </c>
      <c r="D68" s="33"/>
      <c r="E68" s="6"/>
      <c r="F68" s="85"/>
      <c r="G68" s="33">
        <v>4</v>
      </c>
      <c r="H68" s="31"/>
      <c r="I68" s="109"/>
      <c r="J68" s="33">
        <v>4</v>
      </c>
      <c r="K68" s="86">
        <v>32</v>
      </c>
      <c r="L68" s="87">
        <v>29</v>
      </c>
      <c r="M68" s="88">
        <f t="shared" si="14"/>
        <v>0.11983471074380166</v>
      </c>
      <c r="N68" s="89">
        <v>6</v>
      </c>
      <c r="O68" s="90">
        <f t="shared" si="15"/>
        <v>2.4793388429752067E-2</v>
      </c>
      <c r="P68" s="51"/>
      <c r="Q68" s="35">
        <v>67</v>
      </c>
      <c r="R68" s="20">
        <v>139</v>
      </c>
      <c r="S68" s="20">
        <v>16</v>
      </c>
      <c r="T68" s="213">
        <v>16</v>
      </c>
      <c r="U68" s="214">
        <f t="shared" si="16"/>
        <v>6.6115702479338845E-2</v>
      </c>
      <c r="V68" s="20"/>
      <c r="W68" s="20">
        <v>171</v>
      </c>
      <c r="X68" s="28"/>
      <c r="Y68" s="29"/>
      <c r="Z68" s="29"/>
      <c r="AA68" s="125">
        <f t="shared" si="17"/>
        <v>0</v>
      </c>
      <c r="AB68" s="29"/>
      <c r="AC68" s="30"/>
      <c r="AD68" s="54">
        <f t="shared" si="18"/>
        <v>51</v>
      </c>
      <c r="AE68" s="63">
        <v>242</v>
      </c>
      <c r="AF68" s="91">
        <f t="shared" si="19"/>
        <v>0.21074380165289255</v>
      </c>
      <c r="AG68" s="91"/>
      <c r="AH68" s="231"/>
      <c r="AI68" s="231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</row>
    <row r="69" spans="1:54">
      <c r="A69" s="5">
        <v>245100615</v>
      </c>
      <c r="B69" s="12">
        <v>245100615</v>
      </c>
      <c r="C69" s="13" t="s">
        <v>37</v>
      </c>
      <c r="D69" s="33"/>
      <c r="E69" s="5"/>
      <c r="F69" s="85"/>
      <c r="G69" s="33"/>
      <c r="H69" s="31"/>
      <c r="I69" s="109"/>
      <c r="J69" s="33"/>
      <c r="K69" s="86">
        <v>75</v>
      </c>
      <c r="L69" s="87">
        <v>12</v>
      </c>
      <c r="M69" s="88">
        <f t="shared" si="14"/>
        <v>5.0420168067226892E-2</v>
      </c>
      <c r="N69" s="89"/>
      <c r="O69" s="90">
        <f t="shared" si="15"/>
        <v>0</v>
      </c>
      <c r="P69" s="51"/>
      <c r="Q69" s="35">
        <v>87</v>
      </c>
      <c r="R69" s="20">
        <v>49</v>
      </c>
      <c r="S69" s="20"/>
      <c r="T69" s="213">
        <v>33</v>
      </c>
      <c r="U69" s="215">
        <f t="shared" si="16"/>
        <v>0.13865546218487396</v>
      </c>
      <c r="V69" s="20"/>
      <c r="W69" s="20">
        <v>82</v>
      </c>
      <c r="X69" s="28"/>
      <c r="Y69" s="29"/>
      <c r="Z69" s="29">
        <v>69</v>
      </c>
      <c r="AA69" s="126">
        <f t="shared" si="17"/>
        <v>0.28991596638655465</v>
      </c>
      <c r="AB69" s="29"/>
      <c r="AC69" s="30">
        <v>69</v>
      </c>
      <c r="AD69" s="54">
        <f t="shared" si="18"/>
        <v>45</v>
      </c>
      <c r="AE69" s="33">
        <v>238</v>
      </c>
      <c r="AF69" s="91">
        <f t="shared" si="19"/>
        <v>0.18907563025210083</v>
      </c>
      <c r="AG69" s="91"/>
      <c r="AH69" s="231"/>
      <c r="AI69" s="231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</row>
    <row r="70" spans="1:54">
      <c r="A70" s="5">
        <v>240800821</v>
      </c>
      <c r="B70" s="43">
        <v>240800821</v>
      </c>
      <c r="C70" s="41" t="s">
        <v>38</v>
      </c>
      <c r="D70" s="33"/>
      <c r="E70" s="5"/>
      <c r="F70" s="85"/>
      <c r="G70" s="33"/>
      <c r="H70" s="31"/>
      <c r="I70" s="109"/>
      <c r="J70" s="33"/>
      <c r="K70" s="86">
        <v>12</v>
      </c>
      <c r="L70" s="87">
        <v>36</v>
      </c>
      <c r="M70" s="88">
        <f t="shared" si="14"/>
        <v>0.16289592760180996</v>
      </c>
      <c r="N70" s="187">
        <v>59</v>
      </c>
      <c r="O70" s="99">
        <f t="shared" si="15"/>
        <v>0.2669683257918552</v>
      </c>
      <c r="P70" s="51"/>
      <c r="Q70" s="35">
        <v>107</v>
      </c>
      <c r="R70" s="20">
        <v>42</v>
      </c>
      <c r="S70" s="20">
        <v>64</v>
      </c>
      <c r="T70" s="213"/>
      <c r="U70" s="215">
        <f t="shared" si="16"/>
        <v>0</v>
      </c>
      <c r="V70" s="20"/>
      <c r="W70" s="20">
        <v>106</v>
      </c>
      <c r="X70" s="28"/>
      <c r="Y70" s="29"/>
      <c r="Z70" s="29">
        <v>8</v>
      </c>
      <c r="AA70" s="125">
        <f t="shared" si="17"/>
        <v>3.6199095022624438E-2</v>
      </c>
      <c r="AB70" s="29"/>
      <c r="AC70" s="30">
        <v>8</v>
      </c>
      <c r="AD70" s="54">
        <f t="shared" si="18"/>
        <v>95</v>
      </c>
      <c r="AE70" s="33">
        <v>221</v>
      </c>
      <c r="AF70" s="135">
        <f t="shared" si="19"/>
        <v>0.42986425339366519</v>
      </c>
      <c r="AG70" s="135"/>
      <c r="AH70" s="232"/>
      <c r="AI70" s="23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</row>
    <row r="71" spans="1:54">
      <c r="A71" s="5">
        <v>246700306</v>
      </c>
      <c r="B71" s="43">
        <v>246700306</v>
      </c>
      <c r="C71" s="41" t="s">
        <v>27</v>
      </c>
      <c r="D71" s="33"/>
      <c r="E71" s="5"/>
      <c r="F71" s="85"/>
      <c r="G71" s="33">
        <v>2</v>
      </c>
      <c r="H71" s="31"/>
      <c r="I71" s="109"/>
      <c r="J71" s="33">
        <v>2</v>
      </c>
      <c r="K71" s="86">
        <v>9</v>
      </c>
      <c r="L71" s="87">
        <v>43</v>
      </c>
      <c r="M71" s="88">
        <f t="shared" si="14"/>
        <v>0.2</v>
      </c>
      <c r="N71" s="89">
        <v>9</v>
      </c>
      <c r="O71" s="90">
        <f t="shared" si="15"/>
        <v>4.1860465116279069E-2</v>
      </c>
      <c r="P71" s="51">
        <v>6</v>
      </c>
      <c r="Q71" s="35">
        <v>67</v>
      </c>
      <c r="R71" s="20">
        <v>35</v>
      </c>
      <c r="S71" s="20">
        <v>69</v>
      </c>
      <c r="T71" s="213"/>
      <c r="U71" s="215">
        <f t="shared" si="16"/>
        <v>0</v>
      </c>
      <c r="V71" s="20">
        <v>12</v>
      </c>
      <c r="W71" s="20">
        <v>116</v>
      </c>
      <c r="X71" s="28"/>
      <c r="Y71" s="29">
        <v>30</v>
      </c>
      <c r="Z71" s="29"/>
      <c r="AA71" s="125">
        <f t="shared" si="17"/>
        <v>0</v>
      </c>
      <c r="AB71" s="29"/>
      <c r="AC71" s="30">
        <v>30</v>
      </c>
      <c r="AD71" s="54">
        <f t="shared" si="18"/>
        <v>52</v>
      </c>
      <c r="AE71" s="33">
        <v>215</v>
      </c>
      <c r="AF71" s="91">
        <f t="shared" si="19"/>
        <v>0.24186046511627907</v>
      </c>
      <c r="AG71" s="91"/>
      <c r="AH71" s="231"/>
      <c r="AI71" s="231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</row>
    <row r="72" spans="1:54">
      <c r="A72" s="2">
        <v>245700950</v>
      </c>
      <c r="B72" s="43">
        <v>245700950</v>
      </c>
      <c r="C72" s="41" t="s">
        <v>72</v>
      </c>
      <c r="D72" s="7"/>
      <c r="E72" s="5">
        <v>7</v>
      </c>
      <c r="F72" s="85"/>
      <c r="G72" s="7"/>
      <c r="H72" s="31"/>
      <c r="I72" s="109"/>
      <c r="J72" s="33">
        <v>7</v>
      </c>
      <c r="K72" s="26">
        <v>16</v>
      </c>
      <c r="L72" s="37">
        <v>22</v>
      </c>
      <c r="M72" s="58">
        <f t="shared" si="14"/>
        <v>0.11224489795918367</v>
      </c>
      <c r="N72" s="96">
        <v>27</v>
      </c>
      <c r="O72" s="61">
        <f t="shared" si="15"/>
        <v>0.13775510204081631</v>
      </c>
      <c r="P72" s="27">
        <v>2</v>
      </c>
      <c r="Q72" s="35">
        <v>67</v>
      </c>
      <c r="R72" s="195">
        <v>68</v>
      </c>
      <c r="S72" s="195">
        <v>31</v>
      </c>
      <c r="T72" s="197">
        <v>18</v>
      </c>
      <c r="U72" s="199">
        <f t="shared" si="16"/>
        <v>9.1836734693877556E-2</v>
      </c>
      <c r="V72" s="195"/>
      <c r="W72" s="20">
        <v>117</v>
      </c>
      <c r="X72" s="28">
        <v>5</v>
      </c>
      <c r="Y72" s="29"/>
      <c r="Z72" s="29"/>
      <c r="AA72" s="125">
        <f t="shared" si="17"/>
        <v>0</v>
      </c>
      <c r="AB72" s="29"/>
      <c r="AC72" s="30">
        <v>5</v>
      </c>
      <c r="AD72" s="54">
        <f t="shared" si="18"/>
        <v>74</v>
      </c>
      <c r="AE72" s="7">
        <v>196</v>
      </c>
      <c r="AF72" s="131">
        <f t="shared" si="19"/>
        <v>0.37755102040816324</v>
      </c>
      <c r="AG72" s="131"/>
      <c r="AH72" s="233"/>
      <c r="AI72" s="233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</row>
    <row r="73" spans="1:54">
      <c r="A73" s="5">
        <v>246700926</v>
      </c>
      <c r="B73" s="12">
        <v>246700926</v>
      </c>
      <c r="C73" s="13" t="s">
        <v>20</v>
      </c>
      <c r="D73" s="33">
        <v>12</v>
      </c>
      <c r="E73" s="5"/>
      <c r="F73" s="85"/>
      <c r="G73" s="33"/>
      <c r="H73" s="31">
        <v>30</v>
      </c>
      <c r="I73" s="107">
        <f>H73/AE73</f>
        <v>0.17241379310344829</v>
      </c>
      <c r="J73" s="33">
        <v>12</v>
      </c>
      <c r="K73" s="86">
        <v>44</v>
      </c>
      <c r="L73" s="87"/>
      <c r="M73" s="88">
        <f t="shared" si="14"/>
        <v>0</v>
      </c>
      <c r="N73" s="187">
        <v>55</v>
      </c>
      <c r="O73" s="99">
        <f t="shared" si="15"/>
        <v>0.31609195402298851</v>
      </c>
      <c r="P73" s="51">
        <v>2</v>
      </c>
      <c r="Q73" s="35">
        <v>101</v>
      </c>
      <c r="R73" s="20">
        <v>21</v>
      </c>
      <c r="S73" s="20">
        <v>20</v>
      </c>
      <c r="T73" s="213"/>
      <c r="U73" s="215">
        <f t="shared" si="16"/>
        <v>0</v>
      </c>
      <c r="V73" s="20"/>
      <c r="W73" s="20">
        <v>41</v>
      </c>
      <c r="X73" s="28">
        <v>17</v>
      </c>
      <c r="Y73" s="29"/>
      <c r="Z73" s="29">
        <v>3</v>
      </c>
      <c r="AA73" s="125">
        <f t="shared" si="17"/>
        <v>1.7241379310344827E-2</v>
      </c>
      <c r="AB73" s="29"/>
      <c r="AC73" s="30">
        <v>20</v>
      </c>
      <c r="AD73" s="54">
        <f t="shared" si="18"/>
        <v>55</v>
      </c>
      <c r="AE73" s="33">
        <v>174</v>
      </c>
      <c r="AF73" s="91">
        <f t="shared" si="19"/>
        <v>0.31609195402298851</v>
      </c>
      <c r="AG73" s="91"/>
      <c r="AH73" s="231"/>
      <c r="AI73" s="231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</row>
    <row r="74" spans="1:54" s="60" customFormat="1">
      <c r="A74" s="2">
        <v>245400171</v>
      </c>
      <c r="B74" s="12">
        <v>245400171</v>
      </c>
      <c r="C74" s="13" t="s">
        <v>71</v>
      </c>
      <c r="D74" s="7">
        <v>10</v>
      </c>
      <c r="E74" s="5">
        <v>10</v>
      </c>
      <c r="F74" s="85">
        <v>7</v>
      </c>
      <c r="G74" s="7"/>
      <c r="H74" s="31"/>
      <c r="I74" s="109"/>
      <c r="J74" s="33">
        <v>27</v>
      </c>
      <c r="K74" s="26">
        <v>10</v>
      </c>
      <c r="L74" s="72">
        <v>56</v>
      </c>
      <c r="M74" s="70">
        <f t="shared" si="14"/>
        <v>0.32558139534883723</v>
      </c>
      <c r="N74" s="39"/>
      <c r="O74" s="59">
        <f t="shared" si="15"/>
        <v>0</v>
      </c>
      <c r="P74" s="27"/>
      <c r="Q74" s="35">
        <v>66</v>
      </c>
      <c r="R74" s="195">
        <v>48</v>
      </c>
      <c r="S74" s="195"/>
      <c r="T74" s="197"/>
      <c r="U74" s="199">
        <f t="shared" si="16"/>
        <v>0</v>
      </c>
      <c r="V74" s="195">
        <v>13</v>
      </c>
      <c r="W74" s="20">
        <v>61</v>
      </c>
      <c r="X74" s="28">
        <v>12</v>
      </c>
      <c r="Y74" s="29">
        <v>6</v>
      </c>
      <c r="Z74" s="29"/>
      <c r="AA74" s="125">
        <f t="shared" si="17"/>
        <v>0</v>
      </c>
      <c r="AB74" s="29"/>
      <c r="AC74" s="30">
        <v>18</v>
      </c>
      <c r="AD74" s="54">
        <f t="shared" si="18"/>
        <v>73</v>
      </c>
      <c r="AE74" s="7">
        <v>172</v>
      </c>
      <c r="AF74" s="133">
        <f t="shared" si="19"/>
        <v>0.42441860465116277</v>
      </c>
      <c r="AG74" s="133"/>
      <c r="AH74" s="229"/>
      <c r="AI74" s="229"/>
    </row>
    <row r="75" spans="1:54" s="60" customFormat="1">
      <c r="A75" s="5">
        <v>245701206</v>
      </c>
      <c r="B75" s="43">
        <v>245701206</v>
      </c>
      <c r="C75" s="41"/>
      <c r="D75" s="33"/>
      <c r="E75" s="5"/>
      <c r="F75" s="85">
        <v>4</v>
      </c>
      <c r="G75" s="33">
        <v>5</v>
      </c>
      <c r="H75" s="85"/>
      <c r="I75" s="110"/>
      <c r="J75" s="33">
        <v>9</v>
      </c>
      <c r="K75" s="86">
        <v>42</v>
      </c>
      <c r="L75" s="87">
        <v>5</v>
      </c>
      <c r="M75" s="88">
        <f t="shared" si="14"/>
        <v>3.048780487804878E-2</v>
      </c>
      <c r="N75" s="187">
        <v>73</v>
      </c>
      <c r="O75" s="99">
        <f t="shared" si="15"/>
        <v>0.4451219512195122</v>
      </c>
      <c r="P75" s="51"/>
      <c r="Q75" s="35">
        <v>120</v>
      </c>
      <c r="R75" s="20">
        <v>35</v>
      </c>
      <c r="S75" s="20"/>
      <c r="T75" s="213"/>
      <c r="U75" s="215">
        <f t="shared" si="16"/>
        <v>0</v>
      </c>
      <c r="V75" s="20"/>
      <c r="W75" s="20">
        <v>35</v>
      </c>
      <c r="X75" s="28"/>
      <c r="Y75" s="29"/>
      <c r="Z75" s="29"/>
      <c r="AA75" s="29"/>
      <c r="AB75" s="29"/>
      <c r="AC75" s="30"/>
      <c r="AD75" s="54">
        <f t="shared" si="18"/>
        <v>82</v>
      </c>
      <c r="AE75" s="33">
        <v>164</v>
      </c>
      <c r="AF75" s="93">
        <f t="shared" si="19"/>
        <v>0.5</v>
      </c>
      <c r="AG75" s="93"/>
      <c r="AH75" s="234"/>
      <c r="AI75" s="234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</row>
    <row r="76" spans="1:54" s="92" customFormat="1">
      <c r="A76" s="5">
        <v>200066157</v>
      </c>
      <c r="B76" s="12">
        <v>200066157</v>
      </c>
      <c r="C76" s="13"/>
      <c r="D76" s="33">
        <v>9</v>
      </c>
      <c r="E76" s="5"/>
      <c r="F76" s="85">
        <v>43</v>
      </c>
      <c r="G76" s="33"/>
      <c r="H76" s="85"/>
      <c r="I76" s="110"/>
      <c r="J76" s="33">
        <v>52</v>
      </c>
      <c r="K76" s="86">
        <v>20</v>
      </c>
      <c r="L76" s="87"/>
      <c r="M76" s="88">
        <f t="shared" si="14"/>
        <v>0</v>
      </c>
      <c r="N76" s="187">
        <v>63</v>
      </c>
      <c r="O76" s="99">
        <f t="shared" si="15"/>
        <v>0.45323741007194246</v>
      </c>
      <c r="P76" s="51"/>
      <c r="Q76" s="35">
        <v>83</v>
      </c>
      <c r="R76" s="20"/>
      <c r="S76" s="20"/>
      <c r="T76" s="213"/>
      <c r="U76" s="215">
        <f t="shared" si="16"/>
        <v>0</v>
      </c>
      <c r="V76" s="20"/>
      <c r="W76" s="20"/>
      <c r="X76" s="28"/>
      <c r="Y76" s="29">
        <v>4</v>
      </c>
      <c r="Z76" s="29"/>
      <c r="AA76" s="29"/>
      <c r="AB76" s="29"/>
      <c r="AC76" s="30">
        <v>4</v>
      </c>
      <c r="AD76" s="54">
        <f t="shared" si="18"/>
        <v>106</v>
      </c>
      <c r="AE76" s="33">
        <v>139</v>
      </c>
      <c r="AF76" s="93">
        <f t="shared" si="19"/>
        <v>0.76258992805755399</v>
      </c>
      <c r="AG76" s="93"/>
      <c r="AH76" s="234"/>
      <c r="AI76" s="234"/>
    </row>
    <row r="77" spans="1:54" s="60" customFormat="1">
      <c r="A77" s="2">
        <v>200066850</v>
      </c>
      <c r="B77" s="12">
        <v>200066850</v>
      </c>
      <c r="C77" s="62" t="s">
        <v>39</v>
      </c>
      <c r="D77" s="7"/>
      <c r="E77" s="5"/>
      <c r="F77" s="85"/>
      <c r="G77" s="7"/>
      <c r="H77" s="31"/>
      <c r="I77" s="53"/>
      <c r="J77" s="33"/>
      <c r="K77" s="26"/>
      <c r="L77" s="37"/>
      <c r="M77" s="58">
        <f t="shared" si="14"/>
        <v>0</v>
      </c>
      <c r="N77" s="39"/>
      <c r="O77" s="59">
        <f t="shared" si="15"/>
        <v>0</v>
      </c>
      <c r="P77" s="27"/>
      <c r="Q77" s="35"/>
      <c r="R77" s="195"/>
      <c r="S77" s="195">
        <v>35</v>
      </c>
      <c r="T77" s="205">
        <v>88</v>
      </c>
      <c r="U77" s="216">
        <f t="shared" si="16"/>
        <v>0.71544715447154472</v>
      </c>
      <c r="V77" s="195"/>
      <c r="W77" s="20">
        <v>123</v>
      </c>
      <c r="X77" s="28"/>
      <c r="Y77" s="29"/>
      <c r="Z77" s="29"/>
      <c r="AA77" s="125">
        <f>Z77/AE77</f>
        <v>0</v>
      </c>
      <c r="AB77" s="29"/>
      <c r="AC77" s="30"/>
      <c r="AD77" s="54">
        <f t="shared" si="18"/>
        <v>88</v>
      </c>
      <c r="AE77" s="7">
        <v>123</v>
      </c>
      <c r="AF77" s="95">
        <f t="shared" si="19"/>
        <v>0.71544715447154472</v>
      </c>
      <c r="AG77" s="95"/>
      <c r="AH77" s="228"/>
      <c r="AI77" s="228"/>
    </row>
    <row r="78" spans="1:54" s="60" customFormat="1">
      <c r="A78" s="5">
        <v>200033868</v>
      </c>
      <c r="B78" s="12">
        <v>200033868</v>
      </c>
      <c r="C78" s="13" t="s">
        <v>70</v>
      </c>
      <c r="D78" s="33"/>
      <c r="E78" s="5"/>
      <c r="F78" s="85"/>
      <c r="G78" s="33"/>
      <c r="H78" s="85"/>
      <c r="I78" s="110"/>
      <c r="J78" s="33"/>
      <c r="K78" s="86">
        <v>50</v>
      </c>
      <c r="L78" s="87">
        <v>24</v>
      </c>
      <c r="M78" s="88">
        <f t="shared" si="14"/>
        <v>0.20168067226890757</v>
      </c>
      <c r="N78" s="187">
        <v>36</v>
      </c>
      <c r="O78" s="99">
        <f t="shared" si="15"/>
        <v>0.30252100840336132</v>
      </c>
      <c r="P78" s="51"/>
      <c r="Q78" s="35">
        <v>110</v>
      </c>
      <c r="R78" s="20"/>
      <c r="S78" s="29"/>
      <c r="T78" s="217"/>
      <c r="U78" s="218">
        <f t="shared" si="16"/>
        <v>0</v>
      </c>
      <c r="V78" s="29"/>
      <c r="W78" s="20"/>
      <c r="X78" s="28"/>
      <c r="Y78" s="29"/>
      <c r="Z78" s="29">
        <v>5</v>
      </c>
      <c r="AA78" s="125">
        <f>Z78/AE78</f>
        <v>4.2016806722689079E-2</v>
      </c>
      <c r="AB78" s="29">
        <v>4</v>
      </c>
      <c r="AC78" s="30">
        <v>9</v>
      </c>
      <c r="AD78" s="54">
        <f t="shared" si="18"/>
        <v>60</v>
      </c>
      <c r="AE78" s="33">
        <v>119</v>
      </c>
      <c r="AF78" s="93">
        <f t="shared" si="19"/>
        <v>0.50420168067226889</v>
      </c>
      <c r="AG78" s="93"/>
      <c r="AH78" s="234"/>
      <c r="AI78" s="234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</row>
    <row r="79" spans="1:54" s="60" customFormat="1" ht="15.75" thickBot="1">
      <c r="A79" s="2">
        <v>200040137</v>
      </c>
      <c r="B79" s="12">
        <v>200040137</v>
      </c>
      <c r="C79" s="13" t="s">
        <v>40</v>
      </c>
      <c r="D79" s="7"/>
      <c r="E79" s="5"/>
      <c r="F79" s="85"/>
      <c r="G79" s="7"/>
      <c r="H79" s="31"/>
      <c r="I79" s="109"/>
      <c r="J79" s="33"/>
      <c r="K79" s="26">
        <v>4</v>
      </c>
      <c r="L79" s="72">
        <v>66</v>
      </c>
      <c r="M79" s="70">
        <f t="shared" si="14"/>
        <v>0.73333333333333328</v>
      </c>
      <c r="N79" s="39"/>
      <c r="O79" s="59">
        <f t="shared" si="15"/>
        <v>0</v>
      </c>
      <c r="P79" s="27"/>
      <c r="Q79" s="35">
        <v>70</v>
      </c>
      <c r="R79" s="195">
        <v>20</v>
      </c>
      <c r="S79" s="195"/>
      <c r="T79" s="197"/>
      <c r="U79" s="199">
        <f t="shared" si="16"/>
        <v>0</v>
      </c>
      <c r="V79" s="195"/>
      <c r="W79" s="20">
        <v>20</v>
      </c>
      <c r="X79" s="28"/>
      <c r="Y79" s="29"/>
      <c r="Z79" s="29"/>
      <c r="AA79" s="125">
        <f>Z79/AE79</f>
        <v>0</v>
      </c>
      <c r="AB79" s="29"/>
      <c r="AC79" s="30"/>
      <c r="AD79" s="54">
        <f t="shared" si="18"/>
        <v>66</v>
      </c>
      <c r="AE79" s="7">
        <v>90</v>
      </c>
      <c r="AF79" s="95">
        <f t="shared" si="19"/>
        <v>0.73333333333333328</v>
      </c>
      <c r="AG79" s="95"/>
      <c r="AH79" s="228"/>
      <c r="AI79" s="228"/>
    </row>
    <row r="80" spans="1:54" s="60" customFormat="1" ht="15.75" thickBot="1">
      <c r="A80" s="2">
        <v>200041622</v>
      </c>
      <c r="B80" s="12">
        <v>200041622</v>
      </c>
      <c r="C80" s="13" t="s">
        <v>41</v>
      </c>
      <c r="D80" s="7"/>
      <c r="E80" s="5"/>
      <c r="F80" s="85">
        <v>66</v>
      </c>
      <c r="G80" s="7"/>
      <c r="H80" s="31"/>
      <c r="I80" s="109"/>
      <c r="J80" s="33">
        <v>66</v>
      </c>
      <c r="K80" s="27"/>
      <c r="L80" s="37"/>
      <c r="M80" s="58">
        <f t="shared" si="14"/>
        <v>0</v>
      </c>
      <c r="N80" s="39"/>
      <c r="O80" s="59">
        <f t="shared" si="15"/>
        <v>0</v>
      </c>
      <c r="P80" s="27"/>
      <c r="Q80" s="51"/>
      <c r="R80" s="211"/>
      <c r="S80" s="211"/>
      <c r="T80" s="209"/>
      <c r="U80" s="210">
        <f t="shared" si="16"/>
        <v>0</v>
      </c>
      <c r="V80" s="211"/>
      <c r="W80" s="29"/>
      <c r="X80" s="29"/>
      <c r="Y80" s="29"/>
      <c r="Z80" s="29"/>
      <c r="AA80" s="29"/>
      <c r="AB80" s="29"/>
      <c r="AC80" s="29"/>
      <c r="AD80" s="54">
        <f t="shared" si="18"/>
        <v>66</v>
      </c>
      <c r="AE80" s="7">
        <v>66</v>
      </c>
      <c r="AF80" s="137">
        <f t="shared" si="19"/>
        <v>1</v>
      </c>
      <c r="AG80" s="190"/>
      <c r="AH80" s="235"/>
      <c r="AI80" s="235"/>
    </row>
    <row r="81" spans="2:23">
      <c r="L81" s="188"/>
      <c r="M81" s="177"/>
      <c r="N81" s="188"/>
      <c r="O81" s="124"/>
      <c r="P81" s="177"/>
      <c r="Q81" s="177"/>
      <c r="R81" s="219"/>
      <c r="S81" s="219"/>
      <c r="T81" s="220"/>
      <c r="U81" s="219"/>
      <c r="V81" s="219"/>
      <c r="W81" s="219"/>
    </row>
    <row r="82" spans="2:23">
      <c r="L82" s="188"/>
      <c r="M82" s="177"/>
      <c r="N82" s="188"/>
      <c r="O82" s="124"/>
      <c r="P82" s="177"/>
      <c r="Q82" s="177"/>
      <c r="R82" s="219"/>
      <c r="S82" s="219"/>
      <c r="T82" s="220"/>
      <c r="U82" s="219"/>
      <c r="V82" s="219"/>
      <c r="W82" s="219"/>
    </row>
    <row r="83" spans="2:23">
      <c r="B83" s="12"/>
      <c r="C83" s="13"/>
    </row>
    <row r="86" spans="2:23">
      <c r="B86" s="11"/>
      <c r="C86" s="8"/>
    </row>
    <row r="87" spans="2:23">
      <c r="B87" s="11"/>
      <c r="C87" s="48"/>
    </row>
    <row r="88" spans="2:23">
      <c r="B88" s="11"/>
      <c r="C88" s="8"/>
    </row>
    <row r="89" spans="2:23">
      <c r="B89" s="11"/>
      <c r="C89" s="8"/>
    </row>
    <row r="90" spans="2:23">
      <c r="B90" s="11"/>
      <c r="C90" s="8"/>
    </row>
    <row r="91" spans="2:23">
      <c r="B91" s="9"/>
      <c r="C91" s="10"/>
    </row>
    <row r="92" spans="2:23">
      <c r="B92" s="9"/>
      <c r="C92" s="10"/>
    </row>
    <row r="93" spans="2:23" ht="15.75" thickBot="1">
      <c r="B93" s="45"/>
      <c r="C93" s="42"/>
    </row>
    <row r="94" spans="2:23">
      <c r="B94" s="12"/>
      <c r="C94" s="13"/>
    </row>
    <row r="95" spans="2:23">
      <c r="B95" s="11"/>
      <c r="C95" s="8"/>
    </row>
    <row r="96" spans="2:23">
      <c r="B96" s="11"/>
      <c r="C96" s="8"/>
    </row>
    <row r="97" spans="2:3">
      <c r="B97" s="16"/>
      <c r="C97" s="17"/>
    </row>
    <row r="98" spans="2:3">
      <c r="B98" s="44"/>
      <c r="C98" s="15"/>
    </row>
    <row r="99" spans="2:3">
      <c r="B99" s="43"/>
      <c r="C99" s="41"/>
    </row>
    <row r="100" spans="2:3">
      <c r="B100" s="16"/>
      <c r="C100" s="18"/>
    </row>
    <row r="101" spans="2:3">
      <c r="B101" s="44"/>
      <c r="C101" s="15"/>
    </row>
    <row r="102" spans="2:3">
      <c r="B102" s="16"/>
      <c r="C102" s="17"/>
    </row>
    <row r="103" spans="2:3">
      <c r="B103" s="43"/>
      <c r="C103" s="41"/>
    </row>
    <row r="104" spans="2:3">
      <c r="B104" s="16"/>
      <c r="C104" s="17"/>
    </row>
    <row r="105" spans="2:3">
      <c r="B105" s="43"/>
      <c r="C105" s="41"/>
    </row>
    <row r="106" spans="2:3">
      <c r="B106" s="16"/>
      <c r="C106" s="18"/>
    </row>
    <row r="107" spans="2:3">
      <c r="B107" s="16"/>
      <c r="C107" s="17"/>
    </row>
    <row r="108" spans="2:3">
      <c r="B108" s="43"/>
      <c r="C108" s="41"/>
    </row>
    <row r="109" spans="2:3">
      <c r="B109" s="16"/>
      <c r="C109" s="17"/>
    </row>
    <row r="110" spans="2:3">
      <c r="B110" s="16"/>
      <c r="C110" s="17"/>
    </row>
    <row r="111" spans="2:3">
      <c r="B111" s="44"/>
      <c r="C111" s="15"/>
    </row>
    <row r="112" spans="2:3">
      <c r="B112" s="44"/>
      <c r="C112" s="15"/>
    </row>
    <row r="113" spans="2:3">
      <c r="B113" s="16"/>
      <c r="C113" s="17"/>
    </row>
    <row r="114" spans="2:3">
      <c r="B114" s="12"/>
      <c r="C114" s="13"/>
    </row>
    <row r="115" spans="2:3">
      <c r="B115" s="16"/>
      <c r="C115" s="17"/>
    </row>
    <row r="116" spans="2:3">
      <c r="B116" s="16"/>
      <c r="C116" s="17"/>
    </row>
    <row r="117" spans="2:3">
      <c r="B117" s="16"/>
      <c r="C117" s="17"/>
    </row>
    <row r="118" spans="2:3">
      <c r="B118" s="16"/>
      <c r="C118" s="17"/>
    </row>
    <row r="119" spans="2:3">
      <c r="B119" s="43"/>
      <c r="C119" s="41"/>
    </row>
    <row r="120" spans="2:3">
      <c r="B120" s="43"/>
      <c r="C120" s="41"/>
    </row>
    <row r="121" spans="2:3">
      <c r="B121" s="12"/>
      <c r="C121" s="13"/>
    </row>
    <row r="122" spans="2:3">
      <c r="B122" s="11"/>
      <c r="C122" s="8"/>
    </row>
    <row r="123" spans="2:3">
      <c r="B123" s="11"/>
      <c r="C123" s="8"/>
    </row>
    <row r="124" spans="2:3">
      <c r="B124" s="9"/>
      <c r="C124" s="10"/>
    </row>
    <row r="125" spans="2:3">
      <c r="B125" s="9"/>
      <c r="C125" s="10"/>
    </row>
    <row r="126" spans="2:3">
      <c r="B126" s="12"/>
      <c r="C126" s="13"/>
    </row>
    <row r="127" spans="2:3">
      <c r="B127" s="11"/>
      <c r="C127" s="8"/>
    </row>
    <row r="128" spans="2:3">
      <c r="B128" s="2"/>
      <c r="C128" s="2"/>
    </row>
    <row r="129" spans="2:3">
      <c r="B129" s="2"/>
      <c r="C129" s="2"/>
    </row>
    <row r="130" spans="2:3">
      <c r="B130" s="2"/>
      <c r="C130" s="2"/>
    </row>
    <row r="131" spans="2:3">
      <c r="B131" s="2"/>
      <c r="C131" s="2"/>
    </row>
    <row r="132" spans="2:3">
      <c r="B132" s="2"/>
      <c r="C132" s="2"/>
    </row>
  </sheetData>
  <autoFilter ref="A2:BB2">
    <filterColumn colId="26"/>
    <filterColumn colId="32"/>
    <filterColumn colId="33"/>
    <filterColumn colId="34"/>
    <sortState ref="A3:AY80">
      <sortCondition descending="1" ref="AE2"/>
    </sortState>
  </autoFilter>
  <hyperlinks>
    <hyperlink ref="C14" r:id="rId1" tooltip="Ardenne Métropole" display="https://fr.wikipedia.org/wiki/Ardenne_M%C3%A9tropole"/>
  </hyperlinks>
  <pageMargins left="0.7" right="0.7" top="0.75" bottom="0.75" header="0.3" footer="0.3"/>
  <pageSetup paperSize="9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tableau 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GAGLIANO Elise</dc:creator>
  <cp:lastModifiedBy>ND</cp:lastModifiedBy>
  <dcterms:created xsi:type="dcterms:W3CDTF">2019-05-28T09:17:25Z</dcterms:created>
  <dcterms:modified xsi:type="dcterms:W3CDTF">2019-07-19T10:13:00Z</dcterms:modified>
</cp:coreProperties>
</file>